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me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msste\PycharmProjects\debtoptimizerhub-eleventy-v2\src\assets\downloads\"/>
    </mc:Choice>
  </mc:AlternateContent>
  <xr:revisionPtr revIDLastSave="0" documentId="13_ncr:1_{A1AAEF48-9817-4BCA-96F5-091E988FC574}" xr6:coauthVersionLast="47" xr6:coauthVersionMax="47" xr10:uidLastSave="{00000000-0000-0000-0000-000000000000}"/>
  <bookViews>
    <workbookView xWindow="22932" yWindow="0" windowWidth="23256" windowHeight="12576" tabRatio="653" xr2:uid="{00000000-000D-0000-FFFF-FFFF00000000}"/>
  </bookViews>
  <sheets>
    <sheet name="Start Here" sheetId="1" r:id="rId1"/>
    <sheet name="Dashboard" sheetId="2" r:id="rId2"/>
    <sheet name="Debt List" sheetId="7" r:id="rId3"/>
    <sheet name="Single Card Payoff" sheetId="3" r:id="rId4"/>
    <sheet name="Minimum vs Fixed" sheetId="4" r:id="rId5"/>
    <sheet name="Extra Payment" sheetId="5" r:id="rId6"/>
    <sheet name="Balance Transfer" sheetId="6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9" i="3" l="1"/>
  <c r="M11" i="7"/>
  <c r="F24" i="2" s="1"/>
  <c r="M10" i="7"/>
  <c r="F25" i="2" s="1"/>
  <c r="M9" i="7"/>
  <c r="M6" i="7"/>
  <c r="B25" i="2" s="1"/>
  <c r="M5" i="7"/>
  <c r="B24" i="2" s="1"/>
  <c r="K25" i="7"/>
  <c r="J25" i="7"/>
  <c r="I25" i="7"/>
  <c r="F25" i="7"/>
  <c r="H25" i="7" s="1"/>
  <c r="K24" i="7"/>
  <c r="J24" i="7"/>
  <c r="I24" i="7"/>
  <c r="F24" i="7"/>
  <c r="H24" i="7" s="1"/>
  <c r="K23" i="7"/>
  <c r="J23" i="7"/>
  <c r="I23" i="7"/>
  <c r="F23" i="7"/>
  <c r="G23" i="7" s="1"/>
  <c r="K22" i="7"/>
  <c r="J22" i="7"/>
  <c r="I22" i="7"/>
  <c r="F22" i="7"/>
  <c r="G22" i="7" s="1"/>
  <c r="K21" i="7"/>
  <c r="J21" i="7"/>
  <c r="I21" i="7"/>
  <c r="F21" i="7"/>
  <c r="G21" i="7" s="1"/>
  <c r="K20" i="7"/>
  <c r="J20" i="7"/>
  <c r="I20" i="7"/>
  <c r="F20" i="7"/>
  <c r="K19" i="7"/>
  <c r="J19" i="7"/>
  <c r="I19" i="7"/>
  <c r="F19" i="7"/>
  <c r="G19" i="7" s="1"/>
  <c r="K18" i="7"/>
  <c r="J18" i="7"/>
  <c r="I18" i="7"/>
  <c r="F18" i="7"/>
  <c r="G18" i="7" s="1"/>
  <c r="K17" i="7"/>
  <c r="J17" i="7"/>
  <c r="I17" i="7"/>
  <c r="F17" i="7"/>
  <c r="G17" i="7" s="1"/>
  <c r="K16" i="7"/>
  <c r="J16" i="7"/>
  <c r="I16" i="7"/>
  <c r="F16" i="7"/>
  <c r="K15" i="7"/>
  <c r="J15" i="7"/>
  <c r="I15" i="7"/>
  <c r="F15" i="7"/>
  <c r="G15" i="7" s="1"/>
  <c r="K14" i="7"/>
  <c r="J14" i="7"/>
  <c r="I14" i="7"/>
  <c r="F14" i="7"/>
  <c r="G14" i="7" s="1"/>
  <c r="K13" i="7"/>
  <c r="J13" i="7"/>
  <c r="I13" i="7"/>
  <c r="F13" i="7"/>
  <c r="G13" i="7" s="1"/>
  <c r="K12" i="7"/>
  <c r="J12" i="7"/>
  <c r="I12" i="7"/>
  <c r="F12" i="7"/>
  <c r="K11" i="7"/>
  <c r="J11" i="7"/>
  <c r="I11" i="7"/>
  <c r="F11" i="7"/>
  <c r="K10" i="7"/>
  <c r="J10" i="7"/>
  <c r="I10" i="7"/>
  <c r="F10" i="7"/>
  <c r="G10" i="7" s="1"/>
  <c r="K9" i="7"/>
  <c r="J9" i="7"/>
  <c r="I9" i="7"/>
  <c r="F9" i="7"/>
  <c r="G9" i="7" s="1"/>
  <c r="K8" i="7"/>
  <c r="F8" i="7"/>
  <c r="H8" i="7" s="1"/>
  <c r="K7" i="7"/>
  <c r="F7" i="7"/>
  <c r="K6" i="7"/>
  <c r="F6" i="7"/>
  <c r="H6" i="7" s="1"/>
  <c r="A18" i="6"/>
  <c r="B18" i="6" s="1"/>
  <c r="F9" i="6"/>
  <c r="E9" i="6"/>
  <c r="G9" i="6" s="1"/>
  <c r="A17" i="5"/>
  <c r="A15" i="4"/>
  <c r="B15" i="4" s="1"/>
  <c r="A15" i="3"/>
  <c r="B7" i="2"/>
  <c r="D6" i="2"/>
  <c r="B6" i="2"/>
  <c r="H15" i="4" l="1"/>
  <c r="M7" i="7"/>
  <c r="D24" i="2" s="1"/>
  <c r="M8" i="7"/>
  <c r="D25" i="2" s="1"/>
  <c r="M12" i="7"/>
  <c r="H13" i="7"/>
  <c r="J6" i="7"/>
  <c r="H14" i="7"/>
  <c r="H10" i="7"/>
  <c r="H17" i="7"/>
  <c r="H22" i="7"/>
  <c r="H21" i="7"/>
  <c r="H9" i="7"/>
  <c r="H18" i="7"/>
  <c r="C15" i="3"/>
  <c r="B15" i="3"/>
  <c r="P15" i="3"/>
  <c r="D15" i="4"/>
  <c r="C15" i="4" s="1"/>
  <c r="H17" i="5"/>
  <c r="Q17" i="5"/>
  <c r="B17" i="5"/>
  <c r="H18" i="6"/>
  <c r="M18" i="6"/>
  <c r="D18" i="6"/>
  <c r="C18" i="6" s="1"/>
  <c r="E18" i="6" s="1"/>
  <c r="G11" i="7"/>
  <c r="H11" i="7"/>
  <c r="H20" i="7"/>
  <c r="G20" i="7"/>
  <c r="G7" i="7"/>
  <c r="H7" i="7"/>
  <c r="J7" i="7" s="1"/>
  <c r="I8" i="7"/>
  <c r="G8" i="7"/>
  <c r="J8" i="7"/>
  <c r="G12" i="7"/>
  <c r="H12" i="7"/>
  <c r="H16" i="7"/>
  <c r="G16" i="7"/>
  <c r="H15" i="7"/>
  <c r="H19" i="7"/>
  <c r="H23" i="7"/>
  <c r="G6" i="7"/>
  <c r="I6" i="7"/>
  <c r="G25" i="7"/>
  <c r="G24" i="7"/>
  <c r="F18" i="6" l="1"/>
  <c r="B19" i="6" s="1"/>
  <c r="J15" i="4"/>
  <c r="I15" i="4" s="1"/>
  <c r="E15" i="4"/>
  <c r="F15" i="4"/>
  <c r="D17" i="5"/>
  <c r="I7" i="7"/>
  <c r="J17" i="5"/>
  <c r="I17" i="5" s="1"/>
  <c r="K17" i="5" s="1"/>
  <c r="E15" i="3"/>
  <c r="O18" i="6"/>
  <c r="N18" i="6" s="1"/>
  <c r="J18" i="6"/>
  <c r="C17" i="5" l="1"/>
  <c r="E17" i="5" s="1"/>
  <c r="L15" i="4"/>
  <c r="H16" i="4" s="1"/>
  <c r="J16" i="4" s="1"/>
  <c r="K15" i="4"/>
  <c r="P18" i="6"/>
  <c r="Q18" i="6"/>
  <c r="M19" i="6" s="1"/>
  <c r="B16" i="4"/>
  <c r="D15" i="3"/>
  <c r="F15" i="3" s="1"/>
  <c r="I18" i="6"/>
  <c r="K18" i="6" s="1"/>
  <c r="D19" i="6"/>
  <c r="C19" i="6" s="1"/>
  <c r="E19" i="6" s="1"/>
  <c r="L17" i="5"/>
  <c r="F17" i="5" l="1"/>
  <c r="A18" i="5" s="1"/>
  <c r="Q18" i="5" s="1"/>
  <c r="L18" i="6"/>
  <c r="A19" i="6" s="1"/>
  <c r="F19" i="6"/>
  <c r="B20" i="6" s="1"/>
  <c r="A16" i="4"/>
  <c r="I16" i="4"/>
  <c r="L16" i="4" s="1"/>
  <c r="H17" i="4" s="1"/>
  <c r="O19" i="6"/>
  <c r="N19" i="6" s="1"/>
  <c r="P19" i="6" s="1"/>
  <c r="D16" i="4"/>
  <c r="S17" i="5"/>
  <c r="H18" i="5"/>
  <c r="R17" i="5"/>
  <c r="G15" i="3"/>
  <c r="B18" i="5" l="1"/>
  <c r="H19" i="6"/>
  <c r="J19" i="6" s="1"/>
  <c r="I19" i="6" s="1"/>
  <c r="L19" i="6" s="1"/>
  <c r="K16" i="4"/>
  <c r="Q19" i="6"/>
  <c r="M20" i="6" s="1"/>
  <c r="O20" i="6" s="1"/>
  <c r="N20" i="6" s="1"/>
  <c r="P20" i="6" s="1"/>
  <c r="J18" i="5"/>
  <c r="I18" i="5" s="1"/>
  <c r="K18" i="5" s="1"/>
  <c r="A16" i="3"/>
  <c r="Q15" i="3"/>
  <c r="J17" i="4"/>
  <c r="I17" i="4" s="1"/>
  <c r="D18" i="5"/>
  <c r="C16" i="4"/>
  <c r="E16" i="4" s="1"/>
  <c r="D20" i="6"/>
  <c r="F16" i="4" l="1"/>
  <c r="B17" i="4" s="1"/>
  <c r="Q20" i="6"/>
  <c r="M21" i="6" s="1"/>
  <c r="O21" i="6" s="1"/>
  <c r="N21" i="6" s="1"/>
  <c r="P21" i="6" s="1"/>
  <c r="C18" i="5"/>
  <c r="E18" i="5" s="1"/>
  <c r="L18" i="5"/>
  <c r="S18" i="5" s="1"/>
  <c r="K17" i="4"/>
  <c r="L17" i="4"/>
  <c r="H18" i="4" s="1"/>
  <c r="H20" i="6"/>
  <c r="A20" i="6"/>
  <c r="C16" i="3"/>
  <c r="E16" i="3" s="1"/>
  <c r="B16" i="3"/>
  <c r="P16" i="3"/>
  <c r="K19" i="6"/>
  <c r="C20" i="6"/>
  <c r="E20" i="6" s="1"/>
  <c r="A17" i="4" l="1"/>
  <c r="F18" i="5"/>
  <c r="R18" i="5" s="1"/>
  <c r="H19" i="5"/>
  <c r="J19" i="5" s="1"/>
  <c r="D16" i="3"/>
  <c r="F16" i="3" s="1"/>
  <c r="J20" i="6"/>
  <c r="J18" i="4"/>
  <c r="D17" i="4"/>
  <c r="C17" i="4" s="1"/>
  <c r="E17" i="4" s="1"/>
  <c r="Q21" i="6"/>
  <c r="M22" i="6" s="1"/>
  <c r="F20" i="6"/>
  <c r="B19" i="5" l="1"/>
  <c r="D19" i="5" s="1"/>
  <c r="A19" i="5"/>
  <c r="Q19" i="5" s="1"/>
  <c r="I18" i="4"/>
  <c r="K18" i="4" s="1"/>
  <c r="G16" i="3"/>
  <c r="A17" i="3" s="1"/>
  <c r="B21" i="6"/>
  <c r="O22" i="6"/>
  <c r="N22" i="6" s="1"/>
  <c r="P22" i="6" s="1"/>
  <c r="F17" i="4"/>
  <c r="I20" i="6"/>
  <c r="C19" i="5" l="1"/>
  <c r="E19" i="5" s="1"/>
  <c r="I19" i="5"/>
  <c r="K19" i="5" s="1"/>
  <c r="L18" i="4"/>
  <c r="H19" i="4" s="1"/>
  <c r="Q16" i="3"/>
  <c r="C17" i="3"/>
  <c r="E17" i="3" s="1"/>
  <c r="B17" i="3"/>
  <c r="P17" i="3"/>
  <c r="D21" i="6"/>
  <c r="C21" i="6" s="1"/>
  <c r="E21" i="6" s="1"/>
  <c r="K20" i="6"/>
  <c r="L20" i="6"/>
  <c r="Q22" i="6"/>
  <c r="M23" i="6" s="1"/>
  <c r="B18" i="4"/>
  <c r="A18" i="4"/>
  <c r="F19" i="5" l="1"/>
  <c r="B20" i="5" s="1"/>
  <c r="D20" i="5" s="1"/>
  <c r="L19" i="5"/>
  <c r="S19" i="5" s="1"/>
  <c r="J19" i="4"/>
  <c r="I19" i="4" s="1"/>
  <c r="K19" i="4" s="1"/>
  <c r="D17" i="3"/>
  <c r="F17" i="3" s="1"/>
  <c r="D18" i="4"/>
  <c r="C18" i="4" s="1"/>
  <c r="E18" i="4" s="1"/>
  <c r="F21" i="6"/>
  <c r="H21" i="6"/>
  <c r="A21" i="6"/>
  <c r="O23" i="6"/>
  <c r="N23" i="6" s="1"/>
  <c r="P23" i="6" s="1"/>
  <c r="R19" i="5" l="1"/>
  <c r="A20" i="5"/>
  <c r="Q20" i="5" s="1"/>
  <c r="H20" i="5"/>
  <c r="J20" i="5" s="1"/>
  <c r="Q23" i="6"/>
  <c r="M24" i="6" s="1"/>
  <c r="O24" i="6" s="1"/>
  <c r="N24" i="6" s="1"/>
  <c r="P24" i="6" s="1"/>
  <c r="L19" i="4"/>
  <c r="H20" i="4" s="1"/>
  <c r="C20" i="5"/>
  <c r="E20" i="5" s="1"/>
  <c r="J21" i="6"/>
  <c r="I21" i="6" s="1"/>
  <c r="K21" i="6" s="1"/>
  <c r="B22" i="6"/>
  <c r="G17" i="3"/>
  <c r="F18" i="4"/>
  <c r="I20" i="5" l="1"/>
  <c r="K20" i="5" s="1"/>
  <c r="L21" i="6"/>
  <c r="H22" i="6" s="1"/>
  <c r="Q24" i="6"/>
  <c r="M25" i="6" s="1"/>
  <c r="O25" i="6" s="1"/>
  <c r="J20" i="4"/>
  <c r="I20" i="4" s="1"/>
  <c r="K20" i="4" s="1"/>
  <c r="F20" i="5"/>
  <c r="R20" i="5" s="1"/>
  <c r="D22" i="6"/>
  <c r="C22" i="6" s="1"/>
  <c r="B19" i="4"/>
  <c r="A19" i="4"/>
  <c r="A18" i="3"/>
  <c r="Q17" i="3"/>
  <c r="L20" i="5" l="1"/>
  <c r="A21" i="5" s="1"/>
  <c r="Q21" i="5" s="1"/>
  <c r="A22" i="6"/>
  <c r="J22" i="6" s="1"/>
  <c r="N25" i="6"/>
  <c r="Q25" i="6" s="1"/>
  <c r="M26" i="6" s="1"/>
  <c r="O26" i="6" s="1"/>
  <c r="N26" i="6" s="1"/>
  <c r="P26" i="6" s="1"/>
  <c r="L20" i="4"/>
  <c r="H21" i="4" s="1"/>
  <c r="B21" i="5"/>
  <c r="D21" i="5" s="1"/>
  <c r="E22" i="6"/>
  <c r="F22" i="6"/>
  <c r="D19" i="4"/>
  <c r="C19" i="4" s="1"/>
  <c r="E19" i="4" s="1"/>
  <c r="C18" i="3"/>
  <c r="B18" i="3"/>
  <c r="P18" i="3"/>
  <c r="H21" i="5" l="1"/>
  <c r="J21" i="5" s="1"/>
  <c r="S20" i="5"/>
  <c r="P25" i="6"/>
  <c r="F19" i="4"/>
  <c r="A20" i="4" s="1"/>
  <c r="J21" i="4"/>
  <c r="I21" i="4" s="1"/>
  <c r="K21" i="4" s="1"/>
  <c r="C21" i="5"/>
  <c r="E21" i="5" s="1"/>
  <c r="I22" i="6"/>
  <c r="K22" i="6" s="1"/>
  <c r="Q26" i="6"/>
  <c r="M27" i="6" s="1"/>
  <c r="E18" i="3"/>
  <c r="D18" i="3" s="1"/>
  <c r="F18" i="3" s="1"/>
  <c r="B23" i="6"/>
  <c r="B20" i="4" l="1"/>
  <c r="D20" i="4" s="1"/>
  <c r="C20" i="4" s="1"/>
  <c r="E20" i="4" s="1"/>
  <c r="L21" i="4"/>
  <c r="H22" i="4" s="1"/>
  <c r="F21" i="5"/>
  <c r="G18" i="3"/>
  <c r="Q18" i="3" s="1"/>
  <c r="I21" i="5"/>
  <c r="K21" i="5" s="1"/>
  <c r="O27" i="6"/>
  <c r="N27" i="6" s="1"/>
  <c r="P27" i="6" s="1"/>
  <c r="D23" i="6"/>
  <c r="L22" i="6"/>
  <c r="A19" i="3" l="1"/>
  <c r="P19" i="3" s="1"/>
  <c r="C23" i="6"/>
  <c r="E23" i="6" s="1"/>
  <c r="Q27" i="6"/>
  <c r="M28" i="6" s="1"/>
  <c r="J22" i="4"/>
  <c r="I22" i="4" s="1"/>
  <c r="K22" i="4" s="1"/>
  <c r="R21" i="5"/>
  <c r="B22" i="5"/>
  <c r="D22" i="5" s="1"/>
  <c r="C22" i="5" s="1"/>
  <c r="E22" i="5" s="1"/>
  <c r="L21" i="5"/>
  <c r="F20" i="4"/>
  <c r="H23" i="6"/>
  <c r="A23" i="6"/>
  <c r="B19" i="3" l="1"/>
  <c r="C19" i="3"/>
  <c r="E19" i="3" s="1"/>
  <c r="F23" i="6"/>
  <c r="B24" i="6" s="1"/>
  <c r="D24" i="6" s="1"/>
  <c r="C24" i="6" s="1"/>
  <c r="E24" i="6" s="1"/>
  <c r="O28" i="6"/>
  <c r="N28" i="6" s="1"/>
  <c r="P28" i="6" s="1"/>
  <c r="L22" i="4"/>
  <c r="H23" i="4" s="1"/>
  <c r="H22" i="5"/>
  <c r="S21" i="5"/>
  <c r="A22" i="5"/>
  <c r="Q22" i="5" s="1"/>
  <c r="F22" i="5"/>
  <c r="J23" i="6"/>
  <c r="B21" i="4"/>
  <c r="A21" i="4"/>
  <c r="D19" i="3" l="1"/>
  <c r="F19" i="3" s="1"/>
  <c r="Q28" i="6"/>
  <c r="M29" i="6" s="1"/>
  <c r="O29" i="6" s="1"/>
  <c r="N29" i="6" s="1"/>
  <c r="P29" i="6" s="1"/>
  <c r="I23" i="6"/>
  <c r="K23" i="6" s="1"/>
  <c r="F24" i="6"/>
  <c r="B25" i="6" s="1"/>
  <c r="J23" i="4"/>
  <c r="I23" i="4" s="1"/>
  <c r="K23" i="4" s="1"/>
  <c r="R22" i="5"/>
  <c r="B23" i="5"/>
  <c r="J22" i="5"/>
  <c r="I22" i="5" s="1"/>
  <c r="K22" i="5" s="1"/>
  <c r="D21" i="4"/>
  <c r="C21" i="4" s="1"/>
  <c r="G19" i="3" l="1"/>
  <c r="A20" i="3" s="1"/>
  <c r="P20" i="3" s="1"/>
  <c r="Q29" i="6"/>
  <c r="M30" i="6" s="1"/>
  <c r="O30" i="6" s="1"/>
  <c r="L23" i="6"/>
  <c r="F21" i="4"/>
  <c r="A22" i="4" s="1"/>
  <c r="E21" i="4"/>
  <c r="L23" i="4"/>
  <c r="H24" i="4" s="1"/>
  <c r="L22" i="5"/>
  <c r="D23" i="5"/>
  <c r="C23" i="5" s="1"/>
  <c r="E23" i="5" s="1"/>
  <c r="D25" i="6"/>
  <c r="Q19" i="3" l="1"/>
  <c r="C20" i="3"/>
  <c r="E20" i="3" s="1"/>
  <c r="B20" i="3"/>
  <c r="B22" i="4"/>
  <c r="D22" i="4" s="1"/>
  <c r="C25" i="6"/>
  <c r="E25" i="6" s="1"/>
  <c r="N30" i="6"/>
  <c r="P30" i="6" s="1"/>
  <c r="H24" i="6"/>
  <c r="A24" i="6"/>
  <c r="J24" i="4"/>
  <c r="I24" i="4" s="1"/>
  <c r="K24" i="4" s="1"/>
  <c r="H23" i="5"/>
  <c r="S22" i="5"/>
  <c r="A23" i="5"/>
  <c r="Q23" i="5" s="1"/>
  <c r="F23" i="5"/>
  <c r="D20" i="3" l="1"/>
  <c r="F20" i="3" s="1"/>
  <c r="F25" i="6"/>
  <c r="B26" i="6" s="1"/>
  <c r="D26" i="6" s="1"/>
  <c r="C26" i="6" s="1"/>
  <c r="F26" i="6" s="1"/>
  <c r="Q30" i="6"/>
  <c r="M31" i="6" s="1"/>
  <c r="J24" i="6"/>
  <c r="C22" i="4"/>
  <c r="E22" i="4" s="1"/>
  <c r="L24" i="4"/>
  <c r="H25" i="4" s="1"/>
  <c r="J23" i="5"/>
  <c r="I23" i="5" s="1"/>
  <c r="K23" i="5" s="1"/>
  <c r="B24" i="5"/>
  <c r="R23" i="5"/>
  <c r="G20" i="3" l="1"/>
  <c r="Q20" i="3" s="1"/>
  <c r="F22" i="4"/>
  <c r="B23" i="4" s="1"/>
  <c r="I24" i="6"/>
  <c r="K24" i="6" s="1"/>
  <c r="O31" i="6"/>
  <c r="A23" i="4"/>
  <c r="J25" i="4"/>
  <c r="I25" i="4" s="1"/>
  <c r="K25" i="4" s="1"/>
  <c r="D24" i="5"/>
  <c r="C24" i="5" s="1"/>
  <c r="E24" i="5" s="1"/>
  <c r="L23" i="5"/>
  <c r="B27" i="6"/>
  <c r="A21" i="3"/>
  <c r="E26" i="6"/>
  <c r="D23" i="4"/>
  <c r="C23" i="4" s="1"/>
  <c r="E23" i="4" s="1"/>
  <c r="N31" i="6" l="1"/>
  <c r="P31" i="6" s="1"/>
  <c r="L24" i="6"/>
  <c r="L25" i="4"/>
  <c r="H26" i="4" s="1"/>
  <c r="S23" i="5"/>
  <c r="H24" i="5"/>
  <c r="A24" i="5"/>
  <c r="Q24" i="5" s="1"/>
  <c r="F24" i="5"/>
  <c r="P21" i="3"/>
  <c r="C21" i="3"/>
  <c r="E21" i="3" s="1"/>
  <c r="B21" i="3"/>
  <c r="F23" i="4"/>
  <c r="D27" i="6"/>
  <c r="C27" i="6" s="1"/>
  <c r="E27" i="6" s="1"/>
  <c r="Q31" i="6" l="1"/>
  <c r="M32" i="6" s="1"/>
  <c r="O32" i="6" s="1"/>
  <c r="N32" i="6" s="1"/>
  <c r="P32" i="6" s="1"/>
  <c r="A25" i="6"/>
  <c r="H25" i="6"/>
  <c r="J26" i="4"/>
  <c r="R24" i="5"/>
  <c r="B25" i="5"/>
  <c r="J24" i="5"/>
  <c r="I24" i="5" s="1"/>
  <c r="K24" i="5" s="1"/>
  <c r="B24" i="4"/>
  <c r="A24" i="4"/>
  <c r="F27" i="6"/>
  <c r="D21" i="3"/>
  <c r="F21" i="3" s="1"/>
  <c r="J25" i="6" l="1"/>
  <c r="I25" i="6" s="1"/>
  <c r="K25" i="6" s="1"/>
  <c r="Q32" i="6"/>
  <c r="M33" i="6" s="1"/>
  <c r="I26" i="4"/>
  <c r="K26" i="4" s="1"/>
  <c r="L24" i="5"/>
  <c r="H25" i="5" s="1"/>
  <c r="D25" i="5"/>
  <c r="C25" i="5" s="1"/>
  <c r="E25" i="5" s="1"/>
  <c r="G21" i="3"/>
  <c r="B28" i="6"/>
  <c r="D24" i="4"/>
  <c r="O33" i="6" l="1"/>
  <c r="N33" i="6" s="1"/>
  <c r="P33" i="6" s="1"/>
  <c r="L25" i="6"/>
  <c r="C24" i="4"/>
  <c r="E24" i="4" s="1"/>
  <c r="L26" i="4"/>
  <c r="H27" i="4" s="1"/>
  <c r="A25" i="5"/>
  <c r="Q25" i="5" s="1"/>
  <c r="S24" i="5"/>
  <c r="F25" i="5"/>
  <c r="J25" i="5"/>
  <c r="A22" i="3"/>
  <c r="Q21" i="3"/>
  <c r="D28" i="6"/>
  <c r="C28" i="6" s="1"/>
  <c r="E28" i="6" s="1"/>
  <c r="Q33" i="6" l="1"/>
  <c r="M34" i="6" s="1"/>
  <c r="O34" i="6" s="1"/>
  <c r="N34" i="6" s="1"/>
  <c r="Q34" i="6" s="1"/>
  <c r="M35" i="6" s="1"/>
  <c r="O35" i="6" s="1"/>
  <c r="N35" i="6" s="1"/>
  <c r="H26" i="6"/>
  <c r="A26" i="6"/>
  <c r="J27" i="4"/>
  <c r="I27" i="4"/>
  <c r="K27" i="4" s="1"/>
  <c r="F24" i="4"/>
  <c r="I25" i="5"/>
  <c r="K25" i="5" s="1"/>
  <c r="R25" i="5"/>
  <c r="B26" i="5"/>
  <c r="C22" i="3"/>
  <c r="P22" i="3"/>
  <c r="B22" i="3"/>
  <c r="F28" i="6"/>
  <c r="Q35" i="6" l="1"/>
  <c r="M36" i="6" s="1"/>
  <c r="O36" i="6" s="1"/>
  <c r="P35" i="6"/>
  <c r="P34" i="6"/>
  <c r="J26" i="6"/>
  <c r="I26" i="6" s="1"/>
  <c r="K26" i="6" s="1"/>
  <c r="A25" i="4"/>
  <c r="B25" i="4"/>
  <c r="L27" i="4"/>
  <c r="H28" i="4" s="1"/>
  <c r="L25" i="5"/>
  <c r="A26" i="5" s="1"/>
  <c r="Q26" i="5" s="1"/>
  <c r="E22" i="3"/>
  <c r="D22" i="3" s="1"/>
  <c r="D26" i="5"/>
  <c r="C26" i="5" s="1"/>
  <c r="E26" i="5" s="1"/>
  <c r="B29" i="6"/>
  <c r="L26" i="6" l="1"/>
  <c r="J28" i="4"/>
  <c r="I28" i="4" s="1"/>
  <c r="L28" i="4" s="1"/>
  <c r="H29" i="4" s="1"/>
  <c r="D25" i="4"/>
  <c r="C25" i="4" s="1"/>
  <c r="E25" i="4" s="1"/>
  <c r="S25" i="5"/>
  <c r="H26" i="5"/>
  <c r="J26" i="5" s="1"/>
  <c r="F22" i="3"/>
  <c r="G22" i="3"/>
  <c r="A23" i="3" s="1"/>
  <c r="F26" i="5"/>
  <c r="N36" i="6"/>
  <c r="P36" i="6" s="1"/>
  <c r="D29" i="6"/>
  <c r="C29" i="6" s="1"/>
  <c r="E29" i="6" s="1"/>
  <c r="K28" i="4" l="1"/>
  <c r="H27" i="6"/>
  <c r="A27" i="6"/>
  <c r="F29" i="6"/>
  <c r="B30" i="6" s="1"/>
  <c r="J29" i="4"/>
  <c r="I29" i="4" s="1"/>
  <c r="K29" i="4" s="1"/>
  <c r="F25" i="4"/>
  <c r="Q22" i="3"/>
  <c r="I26" i="5"/>
  <c r="L26" i="5" s="1"/>
  <c r="S26" i="5" s="1"/>
  <c r="R26" i="5"/>
  <c r="B27" i="5"/>
  <c r="C23" i="3"/>
  <c r="B23" i="3"/>
  <c r="P23" i="3"/>
  <c r="Q36" i="6"/>
  <c r="M37" i="6" s="1"/>
  <c r="J27" i="6" l="1"/>
  <c r="I27" i="6" s="1"/>
  <c r="K27" i="6" s="1"/>
  <c r="B26" i="4"/>
  <c r="A26" i="4"/>
  <c r="L29" i="4"/>
  <c r="H30" i="4" s="1"/>
  <c r="K26" i="5"/>
  <c r="A27" i="5"/>
  <c r="Q27" i="5" s="1"/>
  <c r="H27" i="5"/>
  <c r="J27" i="5" s="1"/>
  <c r="D27" i="5"/>
  <c r="C27" i="5" s="1"/>
  <c r="E27" i="5" s="1"/>
  <c r="D30" i="6"/>
  <c r="C30" i="6" s="1"/>
  <c r="E30" i="6" s="1"/>
  <c r="E23" i="3"/>
  <c r="O37" i="6"/>
  <c r="N37" i="6" s="1"/>
  <c r="Q37" i="6" s="1"/>
  <c r="M38" i="6" s="1"/>
  <c r="I27" i="5" l="1"/>
  <c r="K27" i="5" s="1"/>
  <c r="F30" i="6"/>
  <c r="B31" i="6" s="1"/>
  <c r="L27" i="6"/>
  <c r="J30" i="4"/>
  <c r="I30" i="4" s="1"/>
  <c r="D26" i="4"/>
  <c r="C26" i="4" s="1"/>
  <c r="L27" i="5"/>
  <c r="H28" i="5" s="1"/>
  <c r="F27" i="5"/>
  <c r="O38" i="6"/>
  <c r="N38" i="6" s="1"/>
  <c r="Q38" i="6" s="1"/>
  <c r="M39" i="6" s="1"/>
  <c r="P37" i="6"/>
  <c r="D23" i="3"/>
  <c r="F23" i="3" s="1"/>
  <c r="H28" i="6" l="1"/>
  <c r="A28" i="6"/>
  <c r="F26" i="4"/>
  <c r="E26" i="4"/>
  <c r="L30" i="4"/>
  <c r="H31" i="4" s="1"/>
  <c r="K30" i="4"/>
  <c r="S27" i="5"/>
  <c r="J28" i="5"/>
  <c r="B28" i="5"/>
  <c r="R27" i="5"/>
  <c r="A28" i="5"/>
  <c r="Q28" i="5" s="1"/>
  <c r="O39" i="6"/>
  <c r="N39" i="6" s="1"/>
  <c r="P38" i="6"/>
  <c r="D31" i="6"/>
  <c r="C31" i="6" s="1"/>
  <c r="E31" i="6" s="1"/>
  <c r="G23" i="3"/>
  <c r="J28" i="6" l="1"/>
  <c r="I28" i="6" s="1"/>
  <c r="K28" i="6" s="1"/>
  <c r="J31" i="4"/>
  <c r="B27" i="4"/>
  <c r="A27" i="4"/>
  <c r="I28" i="5"/>
  <c r="K28" i="5" s="1"/>
  <c r="D28" i="5"/>
  <c r="C28" i="5" s="1"/>
  <c r="E28" i="5" s="1"/>
  <c r="P39" i="6"/>
  <c r="Q39" i="6"/>
  <c r="M40" i="6" s="1"/>
  <c r="F31" i="6"/>
  <c r="A24" i="3"/>
  <c r="Q23" i="3"/>
  <c r="L28" i="6" l="1"/>
  <c r="H29" i="6" s="1"/>
  <c r="D27" i="4"/>
  <c r="I31" i="4"/>
  <c r="K31" i="4" s="1"/>
  <c r="L28" i="5"/>
  <c r="S28" i="5" s="1"/>
  <c r="F28" i="5"/>
  <c r="B32" i="6"/>
  <c r="O40" i="6"/>
  <c r="N40" i="6" s="1"/>
  <c r="P40" i="6" s="1"/>
  <c r="C24" i="3"/>
  <c r="B24" i="3"/>
  <c r="P24" i="3"/>
  <c r="A29" i="6" l="1"/>
  <c r="J29" i="6" s="1"/>
  <c r="I29" i="6" s="1"/>
  <c r="K29" i="6" s="1"/>
  <c r="Q40" i="6"/>
  <c r="M41" i="6" s="1"/>
  <c r="O41" i="6" s="1"/>
  <c r="L31" i="4"/>
  <c r="H32" i="4" s="1"/>
  <c r="C27" i="4"/>
  <c r="E27" i="4" s="1"/>
  <c r="H29" i="5"/>
  <c r="J29" i="5" s="1"/>
  <c r="B29" i="5"/>
  <c r="R28" i="5"/>
  <c r="A29" i="5"/>
  <c r="D32" i="6"/>
  <c r="C32" i="6" s="1"/>
  <c r="E32" i="6" s="1"/>
  <c r="E24" i="3"/>
  <c r="D24" i="3" s="1"/>
  <c r="F24" i="3" s="1"/>
  <c r="L29" i="6" l="1"/>
  <c r="J32" i="4"/>
  <c r="I32" i="4" s="1"/>
  <c r="K32" i="4" s="1"/>
  <c r="F27" i="4"/>
  <c r="G24" i="3"/>
  <c r="A25" i="3" s="1"/>
  <c r="Q29" i="5"/>
  <c r="I29" i="5"/>
  <c r="D29" i="5"/>
  <c r="C29" i="5" s="1"/>
  <c r="E29" i="5" s="1"/>
  <c r="N41" i="6"/>
  <c r="P41" i="6" s="1"/>
  <c r="F32" i="6"/>
  <c r="Q24" i="3" l="1"/>
  <c r="H30" i="6"/>
  <c r="A30" i="6"/>
  <c r="B28" i="4"/>
  <c r="A28" i="4"/>
  <c r="L32" i="4"/>
  <c r="H33" i="4" s="1"/>
  <c r="F29" i="5"/>
  <c r="K29" i="5"/>
  <c r="L29" i="5"/>
  <c r="B33" i="6"/>
  <c r="C25" i="3"/>
  <c r="E25" i="3" s="1"/>
  <c r="B25" i="3"/>
  <c r="P25" i="3"/>
  <c r="Q41" i="6"/>
  <c r="M42" i="6" s="1"/>
  <c r="J30" i="6" l="1"/>
  <c r="I30" i="6" s="1"/>
  <c r="K30" i="6" s="1"/>
  <c r="J33" i="4"/>
  <c r="I33" i="4" s="1"/>
  <c r="K33" i="4" s="1"/>
  <c r="D28" i="4"/>
  <c r="C28" i="4" s="1"/>
  <c r="E28" i="4" s="1"/>
  <c r="D25" i="3"/>
  <c r="G25" i="3" s="1"/>
  <c r="S29" i="5"/>
  <c r="H30" i="5"/>
  <c r="R29" i="5"/>
  <c r="B30" i="5"/>
  <c r="A30" i="5"/>
  <c r="Q30" i="5" s="1"/>
  <c r="D33" i="6"/>
  <c r="O42" i="6"/>
  <c r="L30" i="6" l="1"/>
  <c r="H31" i="6" s="1"/>
  <c r="L33" i="4"/>
  <c r="H34" i="4" s="1"/>
  <c r="J34" i="4" s="1"/>
  <c r="I34" i="4" s="1"/>
  <c r="K34" i="4" s="1"/>
  <c r="F28" i="4"/>
  <c r="F25" i="3"/>
  <c r="D30" i="5"/>
  <c r="J30" i="5"/>
  <c r="C33" i="6"/>
  <c r="E33" i="6" s="1"/>
  <c r="A26" i="3"/>
  <c r="Q25" i="3"/>
  <c r="N42" i="6"/>
  <c r="P42" i="6" s="1"/>
  <c r="A31" i="6" l="1"/>
  <c r="J31" i="6" s="1"/>
  <c r="L34" i="4"/>
  <c r="H35" i="4" s="1"/>
  <c r="A29" i="4"/>
  <c r="B29" i="4"/>
  <c r="I30" i="5"/>
  <c r="K30" i="5" s="1"/>
  <c r="C30" i="5"/>
  <c r="E30" i="5" s="1"/>
  <c r="F33" i="6"/>
  <c r="Q42" i="6"/>
  <c r="M43" i="6" s="1"/>
  <c r="C26" i="3"/>
  <c r="E26" i="3" s="1"/>
  <c r="B26" i="3"/>
  <c r="P26" i="3"/>
  <c r="I31" i="6" l="1"/>
  <c r="K31" i="6" s="1"/>
  <c r="D29" i="4"/>
  <c r="C29" i="4" s="1"/>
  <c r="F29" i="4" s="1"/>
  <c r="J35" i="4"/>
  <c r="F30" i="5"/>
  <c r="L30" i="5"/>
  <c r="D26" i="3"/>
  <c r="F26" i="3" s="1"/>
  <c r="O43" i="6"/>
  <c r="N43" i="6" s="1"/>
  <c r="B34" i="6"/>
  <c r="L31" i="6" l="1"/>
  <c r="B30" i="4"/>
  <c r="A30" i="4"/>
  <c r="I35" i="4"/>
  <c r="K35" i="4" s="1"/>
  <c r="E29" i="4"/>
  <c r="S30" i="5"/>
  <c r="H31" i="5"/>
  <c r="B31" i="5"/>
  <c r="R30" i="5"/>
  <c r="A31" i="5"/>
  <c r="Q31" i="5" s="1"/>
  <c r="P43" i="6"/>
  <c r="Q43" i="6"/>
  <c r="M44" i="6" s="1"/>
  <c r="D34" i="6"/>
  <c r="C34" i="6" s="1"/>
  <c r="E34" i="6" s="1"/>
  <c r="G26" i="3"/>
  <c r="A32" i="6" l="1"/>
  <c r="H32" i="6"/>
  <c r="D30" i="4"/>
  <c r="C30" i="4" s="1"/>
  <c r="E30" i="4" s="1"/>
  <c r="L35" i="4"/>
  <c r="H36" i="4" s="1"/>
  <c r="J31" i="5"/>
  <c r="D31" i="5"/>
  <c r="C31" i="5" s="1"/>
  <c r="E31" i="5" s="1"/>
  <c r="A27" i="3"/>
  <c r="Q26" i="3"/>
  <c r="F34" i="6"/>
  <c r="O44" i="6"/>
  <c r="N44" i="6" s="1"/>
  <c r="Q44" i="6" l="1"/>
  <c r="M45" i="6" s="1"/>
  <c r="P44" i="6"/>
  <c r="J32" i="6"/>
  <c r="I32" i="6" s="1"/>
  <c r="K32" i="6" s="1"/>
  <c r="J36" i="4"/>
  <c r="I36" i="4" s="1"/>
  <c r="F30" i="4"/>
  <c r="F31" i="5"/>
  <c r="B32" i="5" s="1"/>
  <c r="I31" i="5"/>
  <c r="K31" i="5" s="1"/>
  <c r="B35" i="6"/>
  <c r="B27" i="3"/>
  <c r="P27" i="3"/>
  <c r="C27" i="3"/>
  <c r="O45" i="6" l="1"/>
  <c r="N45" i="6" s="1"/>
  <c r="P45" i="6" s="1"/>
  <c r="L32" i="6"/>
  <c r="K36" i="4"/>
  <c r="L36" i="4"/>
  <c r="H37" i="4" s="1"/>
  <c r="B31" i="4"/>
  <c r="A31" i="4"/>
  <c r="R31" i="5"/>
  <c r="L31" i="5"/>
  <c r="D32" i="5"/>
  <c r="C32" i="5" s="1"/>
  <c r="E32" i="5" s="1"/>
  <c r="D35" i="6"/>
  <c r="E27" i="3"/>
  <c r="D27" i="3" s="1"/>
  <c r="F27" i="3" s="1"/>
  <c r="Q45" i="6" l="1"/>
  <c r="M46" i="6" s="1"/>
  <c r="H33" i="6"/>
  <c r="A33" i="6"/>
  <c r="D31" i="4"/>
  <c r="J37" i="4"/>
  <c r="I37" i="4" s="1"/>
  <c r="K37" i="4" s="1"/>
  <c r="F32" i="5"/>
  <c r="R32" i="5" s="1"/>
  <c r="H32" i="5"/>
  <c r="S31" i="5"/>
  <c r="A32" i="5"/>
  <c r="Q32" i="5" s="1"/>
  <c r="C35" i="6"/>
  <c r="E35" i="6" s="1"/>
  <c r="G27" i="3"/>
  <c r="O46" i="6" l="1"/>
  <c r="N46" i="6" s="1"/>
  <c r="P46" i="6" s="1"/>
  <c r="J33" i="6"/>
  <c r="I33" i="6" s="1"/>
  <c r="K33" i="6" s="1"/>
  <c r="L37" i="4"/>
  <c r="H38" i="4" s="1"/>
  <c r="C31" i="4"/>
  <c r="E31" i="4" s="1"/>
  <c r="B33" i="5"/>
  <c r="D33" i="5" s="1"/>
  <c r="C33" i="5" s="1"/>
  <c r="E33" i="5" s="1"/>
  <c r="J32" i="5"/>
  <c r="I32" i="5" s="1"/>
  <c r="K32" i="5" s="1"/>
  <c r="A28" i="3"/>
  <c r="Q27" i="3"/>
  <c r="F35" i="6"/>
  <c r="Q46" i="6" l="1"/>
  <c r="M47" i="6" s="1"/>
  <c r="F31" i="4"/>
  <c r="L33" i="6"/>
  <c r="J38" i="4"/>
  <c r="I38" i="4" s="1"/>
  <c r="K38" i="4" s="1"/>
  <c r="A32" i="4"/>
  <c r="B32" i="4"/>
  <c r="L32" i="5"/>
  <c r="F33" i="5"/>
  <c r="B36" i="6"/>
  <c r="P28" i="3"/>
  <c r="C28" i="3"/>
  <c r="B28" i="3"/>
  <c r="O47" i="6" l="1"/>
  <c r="N47" i="6" s="1"/>
  <c r="P47" i="6" s="1"/>
  <c r="H34" i="6"/>
  <c r="A34" i="6"/>
  <c r="L38" i="4"/>
  <c r="H39" i="4" s="1"/>
  <c r="D32" i="4"/>
  <c r="C32" i="4" s="1"/>
  <c r="E32" i="4" s="1"/>
  <c r="B34" i="5"/>
  <c r="R33" i="5"/>
  <c r="H33" i="5"/>
  <c r="S32" i="5"/>
  <c r="A33" i="5"/>
  <c r="Q33" i="5" s="1"/>
  <c r="D36" i="6"/>
  <c r="C36" i="6" s="1"/>
  <c r="E36" i="6" s="1"/>
  <c r="E28" i="3"/>
  <c r="Q47" i="6" l="1"/>
  <c r="M48" i="6" s="1"/>
  <c r="J34" i="6"/>
  <c r="I34" i="6" s="1"/>
  <c r="K34" i="6" s="1"/>
  <c r="J39" i="4"/>
  <c r="F32" i="4"/>
  <c r="J33" i="5"/>
  <c r="I33" i="5" s="1"/>
  <c r="D34" i="5"/>
  <c r="D28" i="3"/>
  <c r="F28" i="3" s="1"/>
  <c r="F36" i="6"/>
  <c r="O48" i="6" l="1"/>
  <c r="N48" i="6" s="1"/>
  <c r="P48" i="6" s="1"/>
  <c r="L34" i="6"/>
  <c r="B33" i="4"/>
  <c r="A33" i="4"/>
  <c r="I39" i="4"/>
  <c r="K39" i="4" s="1"/>
  <c r="K33" i="5"/>
  <c r="L33" i="5"/>
  <c r="C34" i="5"/>
  <c r="E34" i="5" s="1"/>
  <c r="B37" i="6"/>
  <c r="G28" i="3"/>
  <c r="Q48" i="6" l="1"/>
  <c r="M49" i="6" s="1"/>
  <c r="L39" i="4"/>
  <c r="H40" i="4" s="1"/>
  <c r="J40" i="4" s="1"/>
  <c r="I40" i="4" s="1"/>
  <c r="K40" i="4" s="1"/>
  <c r="H35" i="6"/>
  <c r="A35" i="6"/>
  <c r="D33" i="4"/>
  <c r="F34" i="5"/>
  <c r="S33" i="5"/>
  <c r="H34" i="5"/>
  <c r="A34" i="5"/>
  <c r="Q34" i="5" s="1"/>
  <c r="D37" i="6"/>
  <c r="C37" i="6" s="1"/>
  <c r="E37" i="6" s="1"/>
  <c r="Q28" i="3"/>
  <c r="A29" i="3"/>
  <c r="O49" i="6" l="1"/>
  <c r="N49" i="6"/>
  <c r="P49" i="6" s="1"/>
  <c r="F37" i="6"/>
  <c r="J35" i="6"/>
  <c r="C33" i="4"/>
  <c r="E33" i="4" s="1"/>
  <c r="L40" i="4"/>
  <c r="H41" i="4" s="1"/>
  <c r="J34" i="5"/>
  <c r="I34" i="5" s="1"/>
  <c r="K34" i="5" s="1"/>
  <c r="R34" i="5"/>
  <c r="B35" i="5"/>
  <c r="P29" i="3"/>
  <c r="B29" i="3"/>
  <c r="C29" i="3"/>
  <c r="E29" i="3" s="1"/>
  <c r="B38" i="6"/>
  <c r="Q49" i="6" l="1"/>
  <c r="M50" i="6" s="1"/>
  <c r="I35" i="6"/>
  <c r="K35" i="6" s="1"/>
  <c r="F33" i="4"/>
  <c r="A34" i="4" s="1"/>
  <c r="J41" i="4"/>
  <c r="I41" i="4" s="1"/>
  <c r="K41" i="4" s="1"/>
  <c r="D35" i="5"/>
  <c r="C35" i="5" s="1"/>
  <c r="E35" i="5" s="1"/>
  <c r="L34" i="5"/>
  <c r="D29" i="3"/>
  <c r="F29" i="3" s="1"/>
  <c r="D38" i="6"/>
  <c r="B34" i="4" l="1"/>
  <c r="D34" i="4" s="1"/>
  <c r="C34" i="4" s="1"/>
  <c r="E34" i="4" s="1"/>
  <c r="O50" i="6"/>
  <c r="N50" i="6" s="1"/>
  <c r="C38" i="6"/>
  <c r="E38" i="6" s="1"/>
  <c r="L35" i="6"/>
  <c r="E11" i="6" s="1" a="1"/>
  <c r="E11" i="6" s="1"/>
  <c r="L41" i="4"/>
  <c r="H42" i="4" s="1"/>
  <c r="F35" i="5"/>
  <c r="B36" i="5" s="1"/>
  <c r="S34" i="5"/>
  <c r="H35" i="5"/>
  <c r="A35" i="5"/>
  <c r="Q35" i="5" s="1"/>
  <c r="G29" i="3"/>
  <c r="P50" i="6" l="1"/>
  <c r="Q50" i="6"/>
  <c r="M51" i="6" s="1"/>
  <c r="F38" i="6"/>
  <c r="B39" i="6" s="1"/>
  <c r="D39" i="6" s="1"/>
  <c r="H36" i="6"/>
  <c r="A36" i="6"/>
  <c r="F34" i="4"/>
  <c r="J42" i="4"/>
  <c r="I42" i="4" s="1"/>
  <c r="K42" i="4" s="1"/>
  <c r="R35" i="5"/>
  <c r="J35" i="5"/>
  <c r="I35" i="5"/>
  <c r="K35" i="5" s="1"/>
  <c r="D36" i="5"/>
  <c r="C36" i="5" s="1"/>
  <c r="A30" i="3"/>
  <c r="Q29" i="3"/>
  <c r="O51" i="6" l="1"/>
  <c r="N51" i="6"/>
  <c r="Q51" i="6" s="1"/>
  <c r="M52" i="6" s="1"/>
  <c r="J36" i="6"/>
  <c r="L42" i="4"/>
  <c r="H43" i="4" s="1"/>
  <c r="A35" i="4"/>
  <c r="B35" i="4"/>
  <c r="F36" i="5"/>
  <c r="E36" i="5"/>
  <c r="L35" i="5"/>
  <c r="C39" i="6"/>
  <c r="E39" i="6" s="1"/>
  <c r="C30" i="3"/>
  <c r="P30" i="3"/>
  <c r="B30" i="3"/>
  <c r="P51" i="6" l="1"/>
  <c r="O52" i="6"/>
  <c r="N52" i="6" s="1"/>
  <c r="I36" i="6"/>
  <c r="K36" i="6" s="1"/>
  <c r="D35" i="4"/>
  <c r="J43" i="4"/>
  <c r="I43" i="4" s="1"/>
  <c r="K43" i="4" s="1"/>
  <c r="S35" i="5"/>
  <c r="H36" i="5"/>
  <c r="A36" i="5"/>
  <c r="Q36" i="5" s="1"/>
  <c r="B37" i="5"/>
  <c r="R36" i="5"/>
  <c r="E30" i="3"/>
  <c r="D30" i="3" s="1"/>
  <c r="F30" i="3" s="1"/>
  <c r="F39" i="6"/>
  <c r="Q52" i="6" l="1"/>
  <c r="M53" i="6" s="1"/>
  <c r="O53" i="6" s="1"/>
  <c r="N53" i="6" s="1"/>
  <c r="P53" i="6" s="1"/>
  <c r="P52" i="6"/>
  <c r="L36" i="6"/>
  <c r="A37" i="6" s="1"/>
  <c r="L43" i="4"/>
  <c r="H44" i="4" s="1"/>
  <c r="J44" i="4" s="1"/>
  <c r="C35" i="4"/>
  <c r="E35" i="4" s="1"/>
  <c r="D37" i="5"/>
  <c r="C37" i="5" s="1"/>
  <c r="E37" i="5" s="1"/>
  <c r="J36" i="5"/>
  <c r="I36" i="5" s="1"/>
  <c r="L36" i="5" s="1"/>
  <c r="B40" i="6"/>
  <c r="G30" i="3"/>
  <c r="H37" i="6" l="1"/>
  <c r="J37" i="6" s="1"/>
  <c r="I37" i="6" s="1"/>
  <c r="K37" i="6" s="1"/>
  <c r="Q53" i="6"/>
  <c r="M54" i="6" s="1"/>
  <c r="F35" i="4"/>
  <c r="I44" i="4"/>
  <c r="K44" i="4" s="1"/>
  <c r="F37" i="5"/>
  <c r="R37" i="5" s="1"/>
  <c r="S36" i="5"/>
  <c r="H37" i="5"/>
  <c r="A37" i="5"/>
  <c r="Q37" i="5" s="1"/>
  <c r="K36" i="5"/>
  <c r="D40" i="6"/>
  <c r="C40" i="6" s="1"/>
  <c r="A31" i="3"/>
  <c r="Q30" i="3"/>
  <c r="O54" i="6" l="1"/>
  <c r="N54" i="6" s="1"/>
  <c r="L37" i="6"/>
  <c r="B36" i="4"/>
  <c r="A36" i="4"/>
  <c r="L44" i="4"/>
  <c r="H45" i="4" s="1"/>
  <c r="B38" i="5"/>
  <c r="D38" i="5" s="1"/>
  <c r="J37" i="5"/>
  <c r="I37" i="5" s="1"/>
  <c r="K37" i="5" s="1"/>
  <c r="F40" i="6"/>
  <c r="E40" i="6"/>
  <c r="C31" i="3"/>
  <c r="B31" i="3"/>
  <c r="P31" i="3"/>
  <c r="Q54" i="6" l="1"/>
  <c r="M55" i="6" s="1"/>
  <c r="P54" i="6"/>
  <c r="H38" i="6"/>
  <c r="A38" i="6"/>
  <c r="D36" i="4"/>
  <c r="C36" i="4" s="1"/>
  <c r="E36" i="4" s="1"/>
  <c r="J45" i="4"/>
  <c r="I45" i="4" s="1"/>
  <c r="K45" i="4" s="1"/>
  <c r="L37" i="5"/>
  <c r="C38" i="5"/>
  <c r="E38" i="5" s="1"/>
  <c r="E31" i="3"/>
  <c r="D31" i="3" s="1"/>
  <c r="F31" i="3" s="1"/>
  <c r="B41" i="6"/>
  <c r="O55" i="6" l="1"/>
  <c r="N55" i="6"/>
  <c r="P55" i="6" s="1"/>
  <c r="J38" i="6"/>
  <c r="L45" i="4"/>
  <c r="H46" i="4" s="1"/>
  <c r="F36" i="4"/>
  <c r="S37" i="5"/>
  <c r="H38" i="5"/>
  <c r="A38" i="5"/>
  <c r="Q38" i="5" s="1"/>
  <c r="F38" i="5"/>
  <c r="D41" i="6"/>
  <c r="C41" i="6" s="1"/>
  <c r="E41" i="6" s="1"/>
  <c r="G31" i="3"/>
  <c r="Q55" i="6" l="1"/>
  <c r="M56" i="6" s="1"/>
  <c r="I38" i="6"/>
  <c r="K38" i="6" s="1"/>
  <c r="B37" i="4"/>
  <c r="A37" i="4"/>
  <c r="J46" i="4"/>
  <c r="I46" i="4" s="1"/>
  <c r="K46" i="4" s="1"/>
  <c r="B39" i="5"/>
  <c r="R38" i="5"/>
  <c r="J38" i="5"/>
  <c r="I38" i="5" s="1"/>
  <c r="K38" i="5" s="1"/>
  <c r="A32" i="3"/>
  <c r="Q31" i="3"/>
  <c r="F41" i="6"/>
  <c r="L38" i="6" l="1"/>
  <c r="H39" i="6" s="1"/>
  <c r="O56" i="6"/>
  <c r="N56" i="6" s="1"/>
  <c r="P56" i="6" s="1"/>
  <c r="L46" i="4"/>
  <c r="H47" i="4" s="1"/>
  <c r="J47" i="4" s="1"/>
  <c r="I47" i="4" s="1"/>
  <c r="D37" i="4"/>
  <c r="C37" i="4" s="1"/>
  <c r="E37" i="4" s="1"/>
  <c r="L38" i="5"/>
  <c r="D39" i="5"/>
  <c r="C39" i="5" s="1"/>
  <c r="E39" i="5" s="1"/>
  <c r="B42" i="6"/>
  <c r="C32" i="3"/>
  <c r="E32" i="3" s="1"/>
  <c r="B32" i="3"/>
  <c r="P32" i="3"/>
  <c r="A39" i="6" l="1"/>
  <c r="J39" i="6" s="1"/>
  <c r="Q56" i="6"/>
  <c r="M57" i="6" s="1"/>
  <c r="O57" i="6" s="1"/>
  <c r="F37" i="4"/>
  <c r="K47" i="4"/>
  <c r="L47" i="4"/>
  <c r="H48" i="4" s="1"/>
  <c r="J48" i="4" s="1"/>
  <c r="B38" i="4"/>
  <c r="A38" i="4"/>
  <c r="D32" i="3"/>
  <c r="F32" i="3" s="1"/>
  <c r="F39" i="5"/>
  <c r="S38" i="5"/>
  <c r="H39" i="5"/>
  <c r="A39" i="5"/>
  <c r="Q39" i="5" s="1"/>
  <c r="D42" i="6"/>
  <c r="C42" i="6" s="1"/>
  <c r="E42" i="6" s="1"/>
  <c r="I39" i="6" l="1"/>
  <c r="K39" i="6" s="1"/>
  <c r="N57" i="6"/>
  <c r="P57" i="6" s="1"/>
  <c r="D38" i="4"/>
  <c r="C38" i="4" s="1"/>
  <c r="E38" i="4" s="1"/>
  <c r="I48" i="4"/>
  <c r="K48" i="4" s="1"/>
  <c r="G32" i="3"/>
  <c r="J39" i="5"/>
  <c r="B40" i="5"/>
  <c r="R39" i="5"/>
  <c r="F42" i="6"/>
  <c r="L39" i="6" l="1"/>
  <c r="Q57" i="6"/>
  <c r="M58" i="6" s="1"/>
  <c r="L48" i="4"/>
  <c r="H49" i="4" s="1"/>
  <c r="F38" i="4"/>
  <c r="A33" i="3"/>
  <c r="Q32" i="3"/>
  <c r="D40" i="5"/>
  <c r="C40" i="5" s="1"/>
  <c r="E40" i="5" s="1"/>
  <c r="I39" i="5"/>
  <c r="K39" i="5" s="1"/>
  <c r="B43" i="6"/>
  <c r="H40" i="6" l="1"/>
  <c r="A40" i="6"/>
  <c r="O58" i="6"/>
  <c r="B39" i="4"/>
  <c r="A39" i="4"/>
  <c r="J49" i="4"/>
  <c r="I49" i="4" s="1"/>
  <c r="K49" i="4" s="1"/>
  <c r="B33" i="3"/>
  <c r="C33" i="3"/>
  <c r="P33" i="3"/>
  <c r="L39" i="5"/>
  <c r="F40" i="5"/>
  <c r="D43" i="6"/>
  <c r="C43" i="6" s="1"/>
  <c r="E43" i="6" s="1"/>
  <c r="J40" i="6" l="1"/>
  <c r="I40" i="6"/>
  <c r="K40" i="6" s="1"/>
  <c r="N58" i="6"/>
  <c r="P58" i="6" s="1"/>
  <c r="L49" i="4"/>
  <c r="H50" i="4" s="1"/>
  <c r="J50" i="4" s="1"/>
  <c r="D39" i="4"/>
  <c r="E33" i="3"/>
  <c r="R40" i="5"/>
  <c r="B41" i="5"/>
  <c r="H40" i="5"/>
  <c r="S39" i="5"/>
  <c r="A40" i="5"/>
  <c r="Q40" i="5" s="1"/>
  <c r="F43" i="6"/>
  <c r="L40" i="6" l="1"/>
  <c r="Q58" i="6"/>
  <c r="M59" i="6" s="1"/>
  <c r="I50" i="4"/>
  <c r="K50" i="4" s="1"/>
  <c r="C39" i="4"/>
  <c r="E39" i="4" s="1"/>
  <c r="D33" i="3"/>
  <c r="F33" i="3" s="1"/>
  <c r="D41" i="5"/>
  <c r="C41" i="5" s="1"/>
  <c r="E41" i="5" s="1"/>
  <c r="J40" i="5"/>
  <c r="I40" i="5" s="1"/>
  <c r="K40" i="5" s="1"/>
  <c r="B44" i="6"/>
  <c r="L50" i="4" l="1"/>
  <c r="H51" i="4" s="1"/>
  <c r="J51" i="4" s="1"/>
  <c r="H41" i="6"/>
  <c r="A41" i="6"/>
  <c r="O59" i="6"/>
  <c r="N59" i="6" s="1"/>
  <c r="P59" i="6" s="1"/>
  <c r="F39" i="4"/>
  <c r="G33" i="3"/>
  <c r="L40" i="5"/>
  <c r="F41" i="5"/>
  <c r="D44" i="6"/>
  <c r="I51" i="4" l="1"/>
  <c r="L51" i="4" s="1"/>
  <c r="H52" i="4" s="1"/>
  <c r="J52" i="4" s="1"/>
  <c r="I52" i="4" s="1"/>
  <c r="K52" i="4" s="1"/>
  <c r="J41" i="6"/>
  <c r="Q59" i="6"/>
  <c r="M60" i="6" s="1"/>
  <c r="C44" i="6"/>
  <c r="E44" i="6" s="1"/>
  <c r="K51" i="4"/>
  <c r="B40" i="4"/>
  <c r="A40" i="4"/>
  <c r="Q33" i="3"/>
  <c r="A34" i="3"/>
  <c r="R41" i="5"/>
  <c r="B42" i="5"/>
  <c r="S40" i="5"/>
  <c r="H41" i="5"/>
  <c r="A41" i="5"/>
  <c r="Q41" i="5" s="1"/>
  <c r="L52" i="4" l="1"/>
  <c r="H53" i="4" s="1"/>
  <c r="J53" i="4" s="1"/>
  <c r="I41" i="6"/>
  <c r="K41" i="6" s="1"/>
  <c r="O60" i="6"/>
  <c r="N60" i="6"/>
  <c r="P60" i="6" s="1"/>
  <c r="F44" i="6"/>
  <c r="B45" i="6" s="1"/>
  <c r="D45" i="6" s="1"/>
  <c r="C45" i="6" s="1"/>
  <c r="E45" i="6" s="1"/>
  <c r="D40" i="4"/>
  <c r="C40" i="4" s="1"/>
  <c r="C34" i="3"/>
  <c r="E34" i="3" s="1"/>
  <c r="D34" i="3" s="1"/>
  <c r="F34" i="3" s="1"/>
  <c r="P34" i="3"/>
  <c r="B34" i="3"/>
  <c r="J41" i="5"/>
  <c r="I41" i="5" s="1"/>
  <c r="K41" i="5" s="1"/>
  <c r="D42" i="5"/>
  <c r="C42" i="5" s="1"/>
  <c r="E42" i="5" s="1"/>
  <c r="I53" i="4" l="1"/>
  <c r="K53" i="4" s="1"/>
  <c r="L41" i="6"/>
  <c r="Q60" i="6"/>
  <c r="M61" i="6" s="1"/>
  <c r="E40" i="4"/>
  <c r="F40" i="4"/>
  <c r="L41" i="5"/>
  <c r="S41" i="5" s="1"/>
  <c r="G34" i="3"/>
  <c r="F42" i="5"/>
  <c r="F45" i="6"/>
  <c r="L53" i="4" l="1"/>
  <c r="H54" i="4" s="1"/>
  <c r="J54" i="4" s="1"/>
  <c r="H42" i="6"/>
  <c r="A42" i="6"/>
  <c r="O61" i="6"/>
  <c r="N61" i="6" s="1"/>
  <c r="P61" i="6" s="1"/>
  <c r="B41" i="4"/>
  <c r="A41" i="4"/>
  <c r="A42" i="5"/>
  <c r="Q42" i="5" s="1"/>
  <c r="H42" i="5"/>
  <c r="J42" i="5" s="1"/>
  <c r="Q34" i="3"/>
  <c r="A35" i="3"/>
  <c r="B43" i="5"/>
  <c r="R42" i="5"/>
  <c r="B46" i="6"/>
  <c r="J42" i="6" l="1"/>
  <c r="I42" i="6"/>
  <c r="L42" i="6" s="1"/>
  <c r="Q61" i="6"/>
  <c r="M62" i="6" s="1"/>
  <c r="I54" i="4"/>
  <c r="K54" i="4" s="1"/>
  <c r="I42" i="5"/>
  <c r="K42" i="5" s="1"/>
  <c r="D41" i="4"/>
  <c r="C41" i="4"/>
  <c r="E41" i="4" s="1"/>
  <c r="P35" i="3"/>
  <c r="C35" i="3"/>
  <c r="B35" i="3"/>
  <c r="D43" i="5"/>
  <c r="C43" i="5" s="1"/>
  <c r="E43" i="5" s="1"/>
  <c r="D46" i="6"/>
  <c r="C46" i="6" s="1"/>
  <c r="L42" i="5" l="1"/>
  <c r="A43" i="5" s="1"/>
  <c r="Q43" i="5" s="1"/>
  <c r="A43" i="6"/>
  <c r="H43" i="6"/>
  <c r="K42" i="6"/>
  <c r="O62" i="6"/>
  <c r="N62" i="6" s="1"/>
  <c r="Q62" i="6" s="1"/>
  <c r="M63" i="6" s="1"/>
  <c r="L54" i="4"/>
  <c r="H55" i="4" s="1"/>
  <c r="F46" i="6"/>
  <c r="E46" i="6"/>
  <c r="F41" i="4"/>
  <c r="H43" i="5"/>
  <c r="J43" i="5" s="1"/>
  <c r="I43" i="5" s="1"/>
  <c r="K43" i="5" s="1"/>
  <c r="E35" i="3"/>
  <c r="D35" i="3" s="1"/>
  <c r="F35" i="3" s="1"/>
  <c r="F43" i="5"/>
  <c r="R43" i="5" s="1"/>
  <c r="S42" i="5" l="1"/>
  <c r="J43" i="6"/>
  <c r="I43" i="6" s="1"/>
  <c r="K43" i="6" s="1"/>
  <c r="O63" i="6"/>
  <c r="N63" i="6" s="1"/>
  <c r="P63" i="6" s="1"/>
  <c r="P62" i="6"/>
  <c r="J55" i="4"/>
  <c r="I55" i="4" s="1"/>
  <c r="B47" i="6"/>
  <c r="D47" i="6" s="1"/>
  <c r="C47" i="6" s="1"/>
  <c r="E47" i="6" s="1"/>
  <c r="B42" i="4"/>
  <c r="A42" i="4"/>
  <c r="G35" i="3"/>
  <c r="L43" i="5"/>
  <c r="B44" i="5"/>
  <c r="L43" i="6" l="1"/>
  <c r="Q63" i="6"/>
  <c r="M64" i="6" s="1"/>
  <c r="K55" i="4"/>
  <c r="L55" i="4"/>
  <c r="H56" i="4" s="1"/>
  <c r="D42" i="4"/>
  <c r="C42" i="4" s="1"/>
  <c r="A44" i="5"/>
  <c r="Q44" i="5" s="1"/>
  <c r="S43" i="5"/>
  <c r="A36" i="3"/>
  <c r="Q35" i="3"/>
  <c r="D44" i="5"/>
  <c r="C44" i="5" s="1"/>
  <c r="E44" i="5" s="1"/>
  <c r="H44" i="5"/>
  <c r="F47" i="6"/>
  <c r="H44" i="6" l="1"/>
  <c r="A44" i="6"/>
  <c r="O64" i="6"/>
  <c r="N64" i="6"/>
  <c r="P64" i="6" s="1"/>
  <c r="J56" i="4"/>
  <c r="I56" i="4" s="1"/>
  <c r="K56" i="4" s="1"/>
  <c r="E42" i="4"/>
  <c r="F42" i="4"/>
  <c r="C36" i="3"/>
  <c r="P36" i="3"/>
  <c r="B36" i="3"/>
  <c r="F44" i="5"/>
  <c r="J44" i="5"/>
  <c r="I44" i="5" s="1"/>
  <c r="K44" i="5" s="1"/>
  <c r="B48" i="6"/>
  <c r="J44" i="6" l="1"/>
  <c r="Q64" i="6"/>
  <c r="M65" i="6" s="1"/>
  <c r="L56" i="4"/>
  <c r="H57" i="4" s="1"/>
  <c r="B43" i="4"/>
  <c r="A43" i="4"/>
  <c r="E36" i="3"/>
  <c r="D36" i="3" s="1"/>
  <c r="F36" i="3" s="1"/>
  <c r="L44" i="5"/>
  <c r="A45" i="5" s="1"/>
  <c r="Q45" i="5" s="1"/>
  <c r="R44" i="5"/>
  <c r="B45" i="5"/>
  <c r="D48" i="6"/>
  <c r="C48" i="6" s="1"/>
  <c r="E48" i="6" s="1"/>
  <c r="I44" i="6" l="1"/>
  <c r="K44" i="6" s="1"/>
  <c r="O65" i="6"/>
  <c r="N65" i="6" s="1"/>
  <c r="P65" i="6" s="1"/>
  <c r="J57" i="4"/>
  <c r="I57" i="4"/>
  <c r="L57" i="4" s="1"/>
  <c r="H58" i="4" s="1"/>
  <c r="K57" i="4"/>
  <c r="D43" i="4"/>
  <c r="C43" i="4" s="1"/>
  <c r="E43" i="4" s="1"/>
  <c r="G36" i="3"/>
  <c r="D45" i="5"/>
  <c r="C45" i="5" s="1"/>
  <c r="E45" i="5" s="1"/>
  <c r="H45" i="5"/>
  <c r="S44" i="5"/>
  <c r="F48" i="6"/>
  <c r="L44" i="6" l="1"/>
  <c r="Q65" i="6"/>
  <c r="M66" i="6" s="1"/>
  <c r="J58" i="4"/>
  <c r="I58" i="4" s="1"/>
  <c r="K58" i="4" s="1"/>
  <c r="F43" i="4"/>
  <c r="F45" i="5"/>
  <c r="R45" i="5" s="1"/>
  <c r="Q36" i="3"/>
  <c r="A37" i="3"/>
  <c r="J45" i="5"/>
  <c r="I45" i="5" s="1"/>
  <c r="K45" i="5" s="1"/>
  <c r="B49" i="6"/>
  <c r="L58" i="4" l="1"/>
  <c r="H59" i="4" s="1"/>
  <c r="H45" i="6"/>
  <c r="A45" i="6"/>
  <c r="O66" i="6"/>
  <c r="N66" i="6" s="1"/>
  <c r="P66" i="6" s="1"/>
  <c r="J59" i="4"/>
  <c r="I59" i="4" s="1"/>
  <c r="K59" i="4" s="1"/>
  <c r="A44" i="4"/>
  <c r="B44" i="4"/>
  <c r="B46" i="5"/>
  <c r="D46" i="5" s="1"/>
  <c r="C46" i="5" s="1"/>
  <c r="B37" i="3"/>
  <c r="C37" i="3"/>
  <c r="E37" i="3" s="1"/>
  <c r="D37" i="3" s="1"/>
  <c r="F37" i="3" s="1"/>
  <c r="P37" i="3"/>
  <c r="L45" i="5"/>
  <c r="D49" i="6"/>
  <c r="L59" i="4" l="1"/>
  <c r="H60" i="4" s="1"/>
  <c r="I60" i="4" s="1"/>
  <c r="K45" i="6"/>
  <c r="J45" i="6"/>
  <c r="L45" i="6"/>
  <c r="I45" i="6"/>
  <c r="Q66" i="6"/>
  <c r="M67" i="6" s="1"/>
  <c r="J60" i="4"/>
  <c r="D44" i="4"/>
  <c r="G37" i="3"/>
  <c r="E46" i="5"/>
  <c r="F46" i="5"/>
  <c r="H46" i="5"/>
  <c r="S45" i="5"/>
  <c r="A46" i="5"/>
  <c r="Q46" i="5" s="1"/>
  <c r="C49" i="6"/>
  <c r="E49" i="6" s="1"/>
  <c r="K60" i="4" l="1"/>
  <c r="L60" i="4"/>
  <c r="H61" i="4" s="1"/>
  <c r="A46" i="6"/>
  <c r="H46" i="6"/>
  <c r="O67" i="6"/>
  <c r="N67" i="6" s="1"/>
  <c r="C44" i="4"/>
  <c r="E44" i="4" s="1"/>
  <c r="Q37" i="3"/>
  <c r="A38" i="3"/>
  <c r="J46" i="5"/>
  <c r="I46" i="5" s="1"/>
  <c r="K46" i="5" s="1"/>
  <c r="B47" i="5"/>
  <c r="R46" i="5"/>
  <c r="F49" i="6"/>
  <c r="J61" i="4" l="1"/>
  <c r="Q67" i="6"/>
  <c r="M68" i="6" s="1"/>
  <c r="P67" i="6"/>
  <c r="J46" i="6"/>
  <c r="I46" i="6"/>
  <c r="K46" i="6"/>
  <c r="L46" i="6"/>
  <c r="O68" i="6"/>
  <c r="N68" i="6" s="1"/>
  <c r="P68" i="6" s="1"/>
  <c r="F44" i="4"/>
  <c r="C38" i="3"/>
  <c r="P38" i="3"/>
  <c r="B38" i="3"/>
  <c r="E38" i="3"/>
  <c r="D38" i="3" s="1"/>
  <c r="F38" i="3" s="1"/>
  <c r="D47" i="5"/>
  <c r="C47" i="5" s="1"/>
  <c r="F47" i="5" s="1"/>
  <c r="L46" i="5"/>
  <c r="B50" i="6"/>
  <c r="I61" i="4" l="1"/>
  <c r="K61" i="4" s="1"/>
  <c r="A47" i="6"/>
  <c r="H47" i="6"/>
  <c r="Q68" i="6"/>
  <c r="M69" i="6" s="1"/>
  <c r="B45" i="4"/>
  <c r="A45" i="4"/>
  <c r="G38" i="3"/>
  <c r="Q38" i="3" s="1"/>
  <c r="E47" i="5"/>
  <c r="S46" i="5"/>
  <c r="H47" i="5"/>
  <c r="A47" i="5"/>
  <c r="Q47" i="5" s="1"/>
  <c r="R47" i="5"/>
  <c r="B48" i="5"/>
  <c r="D50" i="6"/>
  <c r="C50" i="6" s="1"/>
  <c r="E50" i="6" s="1"/>
  <c r="L61" i="4" l="1"/>
  <c r="H62" i="4" s="1"/>
  <c r="A39" i="3"/>
  <c r="P39" i="3" s="1"/>
  <c r="K47" i="6"/>
  <c r="L47" i="6"/>
  <c r="J47" i="6"/>
  <c r="I47" i="6"/>
  <c r="O69" i="6"/>
  <c r="N69" i="6" s="1"/>
  <c r="D45" i="4"/>
  <c r="C45" i="4" s="1"/>
  <c r="E45" i="4" s="1"/>
  <c r="D48" i="5"/>
  <c r="C48" i="5" s="1"/>
  <c r="E48" i="5" s="1"/>
  <c r="J47" i="5"/>
  <c r="F50" i="6"/>
  <c r="J62" i="4" l="1"/>
  <c r="I62" i="4"/>
  <c r="L62" i="4" s="1"/>
  <c r="H63" i="4" s="1"/>
  <c r="B39" i="3"/>
  <c r="C39" i="3"/>
  <c r="P69" i="6"/>
  <c r="Q69" i="6"/>
  <c r="M70" i="6" s="1"/>
  <c r="H48" i="6"/>
  <c r="A48" i="6"/>
  <c r="O70" i="6"/>
  <c r="N70" i="6"/>
  <c r="P70" i="6" s="1"/>
  <c r="F45" i="4"/>
  <c r="B46" i="4" s="1"/>
  <c r="E39" i="3"/>
  <c r="D39" i="3" s="1"/>
  <c r="I47" i="5"/>
  <c r="K47" i="5" s="1"/>
  <c r="F48" i="5"/>
  <c r="B51" i="6"/>
  <c r="J63" i="4" l="1"/>
  <c r="I63" i="4" s="1"/>
  <c r="K63" i="4" s="1"/>
  <c r="K62" i="4"/>
  <c r="A46" i="4"/>
  <c r="J48" i="6"/>
  <c r="I48" i="6"/>
  <c r="L48" i="6"/>
  <c r="K48" i="6"/>
  <c r="Q70" i="6"/>
  <c r="M71" i="6" s="1"/>
  <c r="D46" i="4"/>
  <c r="C46" i="4"/>
  <c r="E46" i="4" s="1"/>
  <c r="G39" i="3"/>
  <c r="F39" i="3"/>
  <c r="R48" i="5"/>
  <c r="B49" i="5"/>
  <c r="L47" i="5"/>
  <c r="D51" i="6"/>
  <c r="C51" i="6" s="1"/>
  <c r="E51" i="6" s="1"/>
  <c r="L63" i="4" l="1"/>
  <c r="H64" i="4" s="1"/>
  <c r="H49" i="6"/>
  <c r="A49" i="6"/>
  <c r="O71" i="6"/>
  <c r="N71" i="6" s="1"/>
  <c r="Q71" i="6" s="1"/>
  <c r="M72" i="6" s="1"/>
  <c r="F46" i="4"/>
  <c r="Q39" i="3"/>
  <c r="A40" i="3"/>
  <c r="D49" i="5"/>
  <c r="C49" i="5" s="1"/>
  <c r="E49" i="5" s="1"/>
  <c r="H48" i="5"/>
  <c r="S47" i="5"/>
  <c r="A48" i="5"/>
  <c r="Q48" i="5" s="1"/>
  <c r="F51" i="6"/>
  <c r="J64" i="4" l="1"/>
  <c r="P71" i="6"/>
  <c r="J49" i="6"/>
  <c r="I49" i="6"/>
  <c r="K49" i="6"/>
  <c r="L49" i="6"/>
  <c r="O72" i="6"/>
  <c r="N72" i="6" s="1"/>
  <c r="P72" i="6" s="1"/>
  <c r="A47" i="4"/>
  <c r="B47" i="4"/>
  <c r="P40" i="3"/>
  <c r="B40" i="3"/>
  <c r="C40" i="3"/>
  <c r="E40" i="3" s="1"/>
  <c r="D40" i="3" s="1"/>
  <c r="F40" i="3" s="1"/>
  <c r="J48" i="5"/>
  <c r="I48" i="5" s="1"/>
  <c r="K48" i="5" s="1"/>
  <c r="F49" i="5"/>
  <c r="B52" i="6"/>
  <c r="I64" i="4" l="1"/>
  <c r="K64" i="4" s="1"/>
  <c r="H50" i="6"/>
  <c r="A50" i="6"/>
  <c r="Q72" i="6"/>
  <c r="M73" i="6" s="1"/>
  <c r="D47" i="4"/>
  <c r="C47" i="4" s="1"/>
  <c r="E47" i="4" s="1"/>
  <c r="G40" i="3"/>
  <c r="L48" i="5"/>
  <c r="B50" i="5"/>
  <c r="R49" i="5"/>
  <c r="D52" i="6"/>
  <c r="C52" i="6" s="1"/>
  <c r="E52" i="6" s="1"/>
  <c r="L64" i="4" l="1"/>
  <c r="H65" i="4" s="1"/>
  <c r="L50" i="6"/>
  <c r="J50" i="6"/>
  <c r="K50" i="6"/>
  <c r="I50" i="6"/>
  <c r="O73" i="6"/>
  <c r="N73" i="6"/>
  <c r="P73" i="6" s="1"/>
  <c r="F47" i="4"/>
  <c r="Q40" i="3"/>
  <c r="A41" i="3"/>
  <c r="D50" i="5"/>
  <c r="H49" i="5"/>
  <c r="S48" i="5"/>
  <c r="A49" i="5"/>
  <c r="Q49" i="5" s="1"/>
  <c r="F52" i="6"/>
  <c r="J65" i="4" l="1"/>
  <c r="I65" i="4"/>
  <c r="K65" i="4" s="1"/>
  <c r="H51" i="6"/>
  <c r="A51" i="6"/>
  <c r="Q73" i="6"/>
  <c r="M74" i="6" s="1"/>
  <c r="A48" i="4"/>
  <c r="B48" i="4"/>
  <c r="B41" i="3"/>
  <c r="P41" i="3"/>
  <c r="C41" i="3"/>
  <c r="E41" i="3" s="1"/>
  <c r="J49" i="5"/>
  <c r="C50" i="5"/>
  <c r="E50" i="5" s="1"/>
  <c r="B53" i="6"/>
  <c r="L65" i="4" l="1"/>
  <c r="H66" i="4" s="1"/>
  <c r="L51" i="6"/>
  <c r="J51" i="6"/>
  <c r="I51" i="6"/>
  <c r="K51" i="6"/>
  <c r="O74" i="6"/>
  <c r="N74" i="6" s="1"/>
  <c r="Q74" i="6" s="1"/>
  <c r="M75" i="6" s="1"/>
  <c r="D48" i="4"/>
  <c r="C48" i="4" s="1"/>
  <c r="E48" i="4" s="1"/>
  <c r="D41" i="3"/>
  <c r="F41" i="3" s="1"/>
  <c r="F50" i="5"/>
  <c r="I49" i="5"/>
  <c r="K49" i="5" s="1"/>
  <c r="D53" i="6"/>
  <c r="C53" i="6" s="1"/>
  <c r="J66" i="4" l="1"/>
  <c r="I66" i="4"/>
  <c r="L66" i="4" s="1"/>
  <c r="H67" i="4" s="1"/>
  <c r="H52" i="6"/>
  <c r="A52" i="6"/>
  <c r="O75" i="6"/>
  <c r="N75" i="6" s="1"/>
  <c r="P75" i="6" s="1"/>
  <c r="P74" i="6"/>
  <c r="F48" i="4"/>
  <c r="G41" i="3"/>
  <c r="L49" i="5"/>
  <c r="R50" i="5"/>
  <c r="B51" i="5"/>
  <c r="E53" i="6"/>
  <c r="F53" i="6"/>
  <c r="J67" i="4" l="1"/>
  <c r="L67" i="4" s="1"/>
  <c r="H68" i="4" s="1"/>
  <c r="I67" i="4"/>
  <c r="K67" i="4" s="1"/>
  <c r="K66" i="4"/>
  <c r="J52" i="6"/>
  <c r="L52" i="6"/>
  <c r="I52" i="6"/>
  <c r="K52" i="6"/>
  <c r="Q75" i="6"/>
  <c r="M76" i="6" s="1"/>
  <c r="B49" i="4"/>
  <c r="A49" i="4"/>
  <c r="Q41" i="3"/>
  <c r="A42" i="3"/>
  <c r="D51" i="5"/>
  <c r="C51" i="5" s="1"/>
  <c r="E51" i="5" s="1"/>
  <c r="S49" i="5"/>
  <c r="H50" i="5"/>
  <c r="A50" i="5"/>
  <c r="Q50" i="5" s="1"/>
  <c r="B54" i="6"/>
  <c r="J68" i="4" l="1"/>
  <c r="I68" i="4"/>
  <c r="K68" i="4" s="1"/>
  <c r="H53" i="6"/>
  <c r="A53" i="6"/>
  <c r="O76" i="6"/>
  <c r="N76" i="6" s="1"/>
  <c r="P76" i="6" s="1"/>
  <c r="D49" i="4"/>
  <c r="C49" i="4" s="1"/>
  <c r="E49" i="4" s="1"/>
  <c r="F51" i="5"/>
  <c r="R51" i="5" s="1"/>
  <c r="B42" i="3"/>
  <c r="P42" i="3"/>
  <c r="C42" i="3"/>
  <c r="E42" i="3" s="1"/>
  <c r="D42" i="3" s="1"/>
  <c r="F42" i="3" s="1"/>
  <c r="J50" i="5"/>
  <c r="I50" i="5" s="1"/>
  <c r="K50" i="5" s="1"/>
  <c r="D54" i="6"/>
  <c r="C54" i="6" s="1"/>
  <c r="E54" i="6" s="1"/>
  <c r="L68" i="4" l="1"/>
  <c r="H69" i="4" s="1"/>
  <c r="K53" i="6"/>
  <c r="J53" i="6"/>
  <c r="L53" i="6"/>
  <c r="I53" i="6"/>
  <c r="Q76" i="6"/>
  <c r="M77" i="6" s="1"/>
  <c r="F49" i="4"/>
  <c r="A50" i="4" s="1"/>
  <c r="F54" i="6"/>
  <c r="B55" i="6" s="1"/>
  <c r="B52" i="5"/>
  <c r="D52" i="5" s="1"/>
  <c r="C52" i="5" s="1"/>
  <c r="E52" i="5" s="1"/>
  <c r="L50" i="5"/>
  <c r="H51" i="5" s="1"/>
  <c r="G42" i="3"/>
  <c r="J69" i="4" l="1"/>
  <c r="I69" i="4"/>
  <c r="K69" i="4" s="1"/>
  <c r="H54" i="6"/>
  <c r="A54" i="6"/>
  <c r="O77" i="6"/>
  <c r="N77" i="6" s="1"/>
  <c r="P77" i="6" s="1"/>
  <c r="B50" i="4"/>
  <c r="D50" i="4" s="1"/>
  <c r="C50" i="4" s="1"/>
  <c r="E50" i="4" s="1"/>
  <c r="A51" i="5"/>
  <c r="Q51" i="5" s="1"/>
  <c r="S50" i="5"/>
  <c r="Q42" i="3"/>
  <c r="A43" i="3"/>
  <c r="F52" i="5"/>
  <c r="J51" i="5"/>
  <c r="D55" i="6"/>
  <c r="C55" i="6" s="1"/>
  <c r="E55" i="6" s="1"/>
  <c r="L69" i="4" l="1"/>
  <c r="H70" i="4" s="1"/>
  <c r="Q77" i="6"/>
  <c r="M78" i="6" s="1"/>
  <c r="J54" i="6"/>
  <c r="I54" i="6"/>
  <c r="K54" i="6"/>
  <c r="L54" i="6"/>
  <c r="O78" i="6"/>
  <c r="N78" i="6" s="1"/>
  <c r="P78" i="6" s="1"/>
  <c r="F50" i="4"/>
  <c r="B51" i="4" s="1"/>
  <c r="I51" i="5"/>
  <c r="K51" i="5" s="1"/>
  <c r="A51" i="4"/>
  <c r="P43" i="3"/>
  <c r="B43" i="3"/>
  <c r="C43" i="3"/>
  <c r="E43" i="3" s="1"/>
  <c r="R52" i="5"/>
  <c r="B53" i="5"/>
  <c r="F55" i="6"/>
  <c r="J70" i="4" l="1"/>
  <c r="I70" i="4" s="1"/>
  <c r="K70" i="4" s="1"/>
  <c r="L51" i="5"/>
  <c r="S51" i="5" s="1"/>
  <c r="H55" i="6"/>
  <c r="A55" i="6"/>
  <c r="Q78" i="6"/>
  <c r="M79" i="6" s="1"/>
  <c r="D51" i="4"/>
  <c r="C51" i="4" s="1"/>
  <c r="E51" i="4" s="1"/>
  <c r="D43" i="3"/>
  <c r="F43" i="3" s="1"/>
  <c r="D53" i="5"/>
  <c r="C53" i="5" s="1"/>
  <c r="E53" i="5" s="1"/>
  <c r="B56" i="6"/>
  <c r="A52" i="5" l="1"/>
  <c r="Q52" i="5" s="1"/>
  <c r="H52" i="5"/>
  <c r="J52" i="5" s="1"/>
  <c r="L70" i="4"/>
  <c r="H71" i="4" s="1"/>
  <c r="K55" i="6"/>
  <c r="J55" i="6"/>
  <c r="I55" i="6"/>
  <c r="L55" i="6"/>
  <c r="O79" i="6"/>
  <c r="N79" i="6" s="1"/>
  <c r="Q79" i="6" s="1"/>
  <c r="M80" i="6" s="1"/>
  <c r="F51" i="4"/>
  <c r="G43" i="3"/>
  <c r="F53" i="5"/>
  <c r="D56" i="6"/>
  <c r="C56" i="6" s="1"/>
  <c r="J71" i="4" l="1"/>
  <c r="I71" i="4" s="1"/>
  <c r="H56" i="6"/>
  <c r="A56" i="6"/>
  <c r="O80" i="6"/>
  <c r="N80" i="6" s="1"/>
  <c r="P80" i="6" s="1"/>
  <c r="P79" i="6"/>
  <c r="F56" i="6"/>
  <c r="E56" i="6"/>
  <c r="A52" i="4"/>
  <c r="B52" i="4"/>
  <c r="Q43" i="3"/>
  <c r="A44" i="3"/>
  <c r="I52" i="5"/>
  <c r="K52" i="5" s="1"/>
  <c r="R53" i="5"/>
  <c r="B54" i="5"/>
  <c r="B57" i="6"/>
  <c r="K71" i="4" l="1"/>
  <c r="L71" i="4"/>
  <c r="H72" i="4" s="1"/>
  <c r="J56" i="6"/>
  <c r="I56" i="6"/>
  <c r="L56" i="6"/>
  <c r="K56" i="6"/>
  <c r="Q80" i="6"/>
  <c r="M81" i="6" s="1"/>
  <c r="D52" i="4"/>
  <c r="C52" i="4" s="1"/>
  <c r="B44" i="3"/>
  <c r="C44" i="3"/>
  <c r="E44" i="3" s="1"/>
  <c r="P44" i="3"/>
  <c r="D54" i="5"/>
  <c r="L52" i="5"/>
  <c r="D57" i="6"/>
  <c r="C57" i="6" s="1"/>
  <c r="E57" i="6" s="1"/>
  <c r="J72" i="4" l="1"/>
  <c r="I72" i="4"/>
  <c r="L72" i="4" s="1"/>
  <c r="H73" i="4" s="1"/>
  <c r="K72" i="4"/>
  <c r="H57" i="6"/>
  <c r="A57" i="6"/>
  <c r="O81" i="6"/>
  <c r="N81" i="6" s="1"/>
  <c r="P81" i="6" s="1"/>
  <c r="E52" i="4"/>
  <c r="F52" i="4"/>
  <c r="B53" i="4" s="1"/>
  <c r="D44" i="3"/>
  <c r="F44" i="3" s="1"/>
  <c r="H53" i="5"/>
  <c r="S52" i="5"/>
  <c r="A53" i="5"/>
  <c r="Q53" i="5" s="1"/>
  <c r="C54" i="5"/>
  <c r="E54" i="5" s="1"/>
  <c r="F57" i="6"/>
  <c r="J73" i="4" l="1"/>
  <c r="I73" i="4" s="1"/>
  <c r="A53" i="4"/>
  <c r="K57" i="6"/>
  <c r="I57" i="6"/>
  <c r="L57" i="6"/>
  <c r="H58" i="6" s="1"/>
  <c r="J57" i="6"/>
  <c r="Q81" i="6"/>
  <c r="M82" i="6" s="1"/>
  <c r="D53" i="4"/>
  <c r="C53" i="4" s="1"/>
  <c r="E53" i="4" s="1"/>
  <c r="G44" i="3"/>
  <c r="A45" i="3" s="1"/>
  <c r="F54" i="5"/>
  <c r="J53" i="5"/>
  <c r="I53" i="5" s="1"/>
  <c r="K53" i="5" s="1"/>
  <c r="B58" i="6"/>
  <c r="K73" i="4" l="1"/>
  <c r="L73" i="4"/>
  <c r="H74" i="4" s="1"/>
  <c r="Q44" i="3"/>
  <c r="A58" i="6"/>
  <c r="I58" i="6"/>
  <c r="L58" i="6"/>
  <c r="H59" i="6" s="1"/>
  <c r="J58" i="6"/>
  <c r="K58" i="6"/>
  <c r="O82" i="6"/>
  <c r="N82" i="6" s="1"/>
  <c r="P82" i="6" s="1"/>
  <c r="F53" i="4"/>
  <c r="B54" i="4" s="1"/>
  <c r="P45" i="3"/>
  <c r="B45" i="3"/>
  <c r="C45" i="3"/>
  <c r="E45" i="3" s="1"/>
  <c r="D45" i="3" s="1"/>
  <c r="F45" i="3" s="1"/>
  <c r="L53" i="5"/>
  <c r="H54" i="5" s="1"/>
  <c r="R54" i="5"/>
  <c r="B55" i="5"/>
  <c r="D58" i="6"/>
  <c r="C58" i="6" s="1"/>
  <c r="E58" i="6" s="1"/>
  <c r="J74" i="4" l="1"/>
  <c r="I74" i="4"/>
  <c r="K74" i="4" s="1"/>
  <c r="A54" i="5"/>
  <c r="Q54" i="5" s="1"/>
  <c r="L59" i="6"/>
  <c r="H60" i="6" s="1"/>
  <c r="I59" i="6"/>
  <c r="J59" i="6"/>
  <c r="K59" i="6"/>
  <c r="Q82" i="6"/>
  <c r="M83" i="6" s="1"/>
  <c r="A54" i="4"/>
  <c r="D54" i="4"/>
  <c r="C54" i="4" s="1"/>
  <c r="E54" i="4" s="1"/>
  <c r="G45" i="3"/>
  <c r="S53" i="5"/>
  <c r="J54" i="5"/>
  <c r="I54" i="5" s="1"/>
  <c r="K54" i="5" s="1"/>
  <c r="D55" i="5"/>
  <c r="C55" i="5" s="1"/>
  <c r="E55" i="5" s="1"/>
  <c r="F58" i="6"/>
  <c r="L74" i="4" l="1"/>
  <c r="H75" i="4" s="1"/>
  <c r="J60" i="6"/>
  <c r="K60" i="6"/>
  <c r="I60" i="6"/>
  <c r="L60" i="6"/>
  <c r="H61" i="6" s="1"/>
  <c r="O83" i="6"/>
  <c r="N83" i="6" s="1"/>
  <c r="Q83" i="6" s="1"/>
  <c r="M84" i="6" s="1"/>
  <c r="F54" i="4"/>
  <c r="Q45" i="3"/>
  <c r="A46" i="3"/>
  <c r="L54" i="5"/>
  <c r="F55" i="5"/>
  <c r="B59" i="6"/>
  <c r="A59" i="6"/>
  <c r="J75" i="4" l="1"/>
  <c r="L75" i="4" s="1"/>
  <c r="H76" i="4" s="1"/>
  <c r="I75" i="4"/>
  <c r="K75" i="4" s="1"/>
  <c r="L61" i="6"/>
  <c r="H62" i="6" s="1"/>
  <c r="K61" i="6"/>
  <c r="J61" i="6"/>
  <c r="I61" i="6"/>
  <c r="P83" i="6"/>
  <c r="O84" i="6"/>
  <c r="N84" i="6" s="1"/>
  <c r="P84" i="6" s="1"/>
  <c r="A55" i="4"/>
  <c r="B55" i="4"/>
  <c r="B46" i="3"/>
  <c r="C46" i="3"/>
  <c r="E46" i="3" s="1"/>
  <c r="D46" i="3" s="1"/>
  <c r="F46" i="3" s="1"/>
  <c r="P46" i="3"/>
  <c r="S54" i="5"/>
  <c r="H55" i="5"/>
  <c r="A55" i="5"/>
  <c r="Q55" i="5" s="1"/>
  <c r="B56" i="5"/>
  <c r="R55" i="5"/>
  <c r="D59" i="6"/>
  <c r="C59" i="6" s="1"/>
  <c r="E59" i="6" s="1"/>
  <c r="J76" i="4" l="1"/>
  <c r="I76" i="4" s="1"/>
  <c r="K76" i="4" s="1"/>
  <c r="K62" i="6"/>
  <c r="I62" i="6"/>
  <c r="L62" i="6"/>
  <c r="H63" i="6" s="1"/>
  <c r="J62" i="6"/>
  <c r="Q84" i="6"/>
  <c r="M85" i="6" s="1"/>
  <c r="D55" i="4"/>
  <c r="G46" i="3"/>
  <c r="D56" i="5"/>
  <c r="C56" i="5" s="1"/>
  <c r="E56" i="5" s="1"/>
  <c r="J55" i="5"/>
  <c r="F59" i="6"/>
  <c r="L76" i="4" l="1"/>
  <c r="H77" i="4" s="1"/>
  <c r="K63" i="6"/>
  <c r="I63" i="6"/>
  <c r="L63" i="6"/>
  <c r="H64" i="6" s="1"/>
  <c r="J63" i="6"/>
  <c r="O85" i="6"/>
  <c r="N85" i="6"/>
  <c r="P85" i="6" s="1"/>
  <c r="C55" i="4"/>
  <c r="E55" i="4" s="1"/>
  <c r="A47" i="3"/>
  <c r="Q46" i="3"/>
  <c r="I55" i="5"/>
  <c r="K55" i="5" s="1"/>
  <c r="F56" i="5"/>
  <c r="B60" i="6"/>
  <c r="A60" i="6"/>
  <c r="J77" i="4" l="1"/>
  <c r="K64" i="6"/>
  <c r="L64" i="6"/>
  <c r="H65" i="6" s="1"/>
  <c r="J64" i="6"/>
  <c r="I64" i="6"/>
  <c r="Q85" i="6"/>
  <c r="M86" i="6" s="1"/>
  <c r="F55" i="4"/>
  <c r="P47" i="3"/>
  <c r="B47" i="3"/>
  <c r="C47" i="3"/>
  <c r="E47" i="3" s="1"/>
  <c r="B57" i="5"/>
  <c r="R56" i="5"/>
  <c r="L55" i="5"/>
  <c r="D60" i="6"/>
  <c r="C60" i="6" s="1"/>
  <c r="E60" i="6" s="1"/>
  <c r="I77" i="4" l="1"/>
  <c r="K77" i="4" s="1"/>
  <c r="L65" i="6"/>
  <c r="H66" i="6" s="1"/>
  <c r="J65" i="6"/>
  <c r="I65" i="6"/>
  <c r="K65" i="6"/>
  <c r="O86" i="6"/>
  <c r="N86" i="6"/>
  <c r="P86" i="6" s="1"/>
  <c r="B56" i="4"/>
  <c r="A56" i="4"/>
  <c r="D47" i="3"/>
  <c r="F47" i="3" s="1"/>
  <c r="S55" i="5"/>
  <c r="H56" i="5"/>
  <c r="A56" i="5"/>
  <c r="Q56" i="5" s="1"/>
  <c r="D57" i="5"/>
  <c r="C57" i="5" s="1"/>
  <c r="E57" i="5" s="1"/>
  <c r="F60" i="6"/>
  <c r="L77" i="4" l="1"/>
  <c r="H78" i="4" s="1"/>
  <c r="G47" i="3"/>
  <c r="I66" i="6"/>
  <c r="L66" i="6"/>
  <c r="H67" i="6" s="1"/>
  <c r="J66" i="6"/>
  <c r="K66" i="6"/>
  <c r="Q86" i="6"/>
  <c r="M87" i="6" s="1"/>
  <c r="D56" i="4"/>
  <c r="C56" i="4" s="1"/>
  <c r="E56" i="4" s="1"/>
  <c r="Q47" i="3"/>
  <c r="A48" i="3"/>
  <c r="F57" i="5"/>
  <c r="J56" i="5"/>
  <c r="I56" i="5" s="1"/>
  <c r="K56" i="5" s="1"/>
  <c r="B61" i="6"/>
  <c r="A61" i="6"/>
  <c r="J78" i="4" l="1"/>
  <c r="I78" i="4"/>
  <c r="K78" i="4" s="1"/>
  <c r="J67" i="6"/>
  <c r="L67" i="6"/>
  <c r="H68" i="6" s="1"/>
  <c r="K67" i="6"/>
  <c r="I67" i="6"/>
  <c r="O87" i="6"/>
  <c r="N87" i="6" s="1"/>
  <c r="P87" i="6" s="1"/>
  <c r="F56" i="4"/>
  <c r="P48" i="3"/>
  <c r="C48" i="3"/>
  <c r="E48" i="3" s="1"/>
  <c r="B48" i="3"/>
  <c r="R57" i="5"/>
  <c r="B58" i="5"/>
  <c r="L56" i="5"/>
  <c r="D61" i="6"/>
  <c r="C61" i="6" s="1"/>
  <c r="E61" i="6" s="1"/>
  <c r="L78" i="4" l="1"/>
  <c r="H79" i="4" s="1"/>
  <c r="K68" i="6"/>
  <c r="I68" i="6"/>
  <c r="J68" i="6"/>
  <c r="L68" i="6"/>
  <c r="H69" i="6" s="1"/>
  <c r="Q87" i="6"/>
  <c r="M88" i="6" s="1"/>
  <c r="F61" i="6"/>
  <c r="B62" i="6" s="1"/>
  <c r="B57" i="4"/>
  <c r="A57" i="4"/>
  <c r="D48" i="3"/>
  <c r="F48" i="3" s="1"/>
  <c r="S56" i="5"/>
  <c r="H57" i="5"/>
  <c r="A57" i="5"/>
  <c r="Q57" i="5" s="1"/>
  <c r="D58" i="5"/>
  <c r="A62" i="6" l="1"/>
  <c r="J79" i="4"/>
  <c r="L79" i="4" s="1"/>
  <c r="H80" i="4" s="1"/>
  <c r="I79" i="4"/>
  <c r="K79" i="4" s="1"/>
  <c r="K69" i="6"/>
  <c r="J69" i="6"/>
  <c r="L69" i="6"/>
  <c r="H70" i="6" s="1"/>
  <c r="I69" i="6"/>
  <c r="O88" i="6"/>
  <c r="N88" i="6" s="1"/>
  <c r="P88" i="6" s="1"/>
  <c r="D57" i="4"/>
  <c r="G48" i="3"/>
  <c r="C58" i="5"/>
  <c r="E58" i="5" s="1"/>
  <c r="J57" i="5"/>
  <c r="I57" i="5" s="1"/>
  <c r="K57" i="5" s="1"/>
  <c r="D62" i="6"/>
  <c r="C62" i="6" s="1"/>
  <c r="E62" i="6" s="1"/>
  <c r="J80" i="4" l="1"/>
  <c r="I80" i="4" s="1"/>
  <c r="J70" i="6"/>
  <c r="K70" i="6"/>
  <c r="I70" i="6"/>
  <c r="L70" i="6"/>
  <c r="H71" i="6" s="1"/>
  <c r="Q88" i="6"/>
  <c r="M89" i="6" s="1"/>
  <c r="C57" i="4"/>
  <c r="E57" i="4" s="1"/>
  <c r="A49" i="3"/>
  <c r="Q48" i="3"/>
  <c r="F58" i="5"/>
  <c r="L57" i="5"/>
  <c r="F62" i="6"/>
  <c r="K80" i="4" l="1"/>
  <c r="L80" i="4"/>
  <c r="H81" i="4" s="1"/>
  <c r="I71" i="6"/>
  <c r="K71" i="6"/>
  <c r="L71" i="6"/>
  <c r="H72" i="6" s="1"/>
  <c r="J71" i="6"/>
  <c r="O89" i="6"/>
  <c r="N89" i="6" s="1"/>
  <c r="P89" i="6" s="1"/>
  <c r="F57" i="4"/>
  <c r="C49" i="3"/>
  <c r="E49" i="3" s="1"/>
  <c r="B49" i="3"/>
  <c r="P49" i="3"/>
  <c r="B59" i="5"/>
  <c r="R58" i="5"/>
  <c r="H58" i="5"/>
  <c r="S57" i="5"/>
  <c r="A58" i="5"/>
  <c r="Q58" i="5" s="1"/>
  <c r="B63" i="6"/>
  <c r="A63" i="6"/>
  <c r="J81" i="4" l="1"/>
  <c r="I81" i="4"/>
  <c r="L81" i="4" s="1"/>
  <c r="H82" i="4" s="1"/>
  <c r="K81" i="4"/>
  <c r="D49" i="3"/>
  <c r="F49" i="3" s="1"/>
  <c r="Q89" i="6"/>
  <c r="M90" i="6" s="1"/>
  <c r="K72" i="6"/>
  <c r="L72" i="6"/>
  <c r="H73" i="6" s="1"/>
  <c r="I72" i="6"/>
  <c r="J72" i="6"/>
  <c r="O90" i="6"/>
  <c r="N90" i="6"/>
  <c r="P90" i="6" s="1"/>
  <c r="A58" i="4"/>
  <c r="B58" i="4"/>
  <c r="G49" i="3"/>
  <c r="D59" i="5"/>
  <c r="C59" i="5" s="1"/>
  <c r="E59" i="5" s="1"/>
  <c r="J58" i="5"/>
  <c r="D63" i="6"/>
  <c r="C63" i="6" s="1"/>
  <c r="E63" i="6" s="1"/>
  <c r="J82" i="4" l="1"/>
  <c r="I82" i="4" s="1"/>
  <c r="K82" i="4" s="1"/>
  <c r="K73" i="6"/>
  <c r="J73" i="6"/>
  <c r="L73" i="6"/>
  <c r="H74" i="6" s="1"/>
  <c r="I73" i="6"/>
  <c r="Q90" i="6"/>
  <c r="M91" i="6" s="1"/>
  <c r="D58" i="4"/>
  <c r="C58" i="4" s="1"/>
  <c r="Q49" i="3"/>
  <c r="A50" i="3"/>
  <c r="F59" i="5"/>
  <c r="I58" i="5"/>
  <c r="K58" i="5" s="1"/>
  <c r="F63" i="6"/>
  <c r="L82" i="4" l="1"/>
  <c r="H83" i="4" s="1"/>
  <c r="K74" i="6"/>
  <c r="I74" i="6"/>
  <c r="L74" i="6"/>
  <c r="H75" i="6" s="1"/>
  <c r="J74" i="6"/>
  <c r="O91" i="6"/>
  <c r="N91" i="6"/>
  <c r="P91" i="6" s="1"/>
  <c r="E58" i="4"/>
  <c r="F58" i="4"/>
  <c r="P50" i="3"/>
  <c r="C50" i="3"/>
  <c r="E50" i="3" s="1"/>
  <c r="D50" i="3" s="1"/>
  <c r="B50" i="3"/>
  <c r="R59" i="5"/>
  <c r="B60" i="5"/>
  <c r="L58" i="5"/>
  <c r="B64" i="6"/>
  <c r="A64" i="6"/>
  <c r="J83" i="4" l="1"/>
  <c r="I83" i="4" s="1"/>
  <c r="K83" i="4" s="1"/>
  <c r="Q91" i="6"/>
  <c r="M92" i="6" s="1"/>
  <c r="I75" i="6"/>
  <c r="J75" i="6"/>
  <c r="L75" i="6"/>
  <c r="H76" i="6" s="1"/>
  <c r="K75" i="6"/>
  <c r="O92" i="6"/>
  <c r="N92" i="6" s="1"/>
  <c r="P92" i="6" s="1"/>
  <c r="B59" i="4"/>
  <c r="A59" i="4"/>
  <c r="F50" i="3"/>
  <c r="G50" i="3"/>
  <c r="D60" i="5"/>
  <c r="C60" i="5" s="1"/>
  <c r="E60" i="5" s="1"/>
  <c r="S58" i="5"/>
  <c r="H59" i="5"/>
  <c r="A59" i="5"/>
  <c r="Q59" i="5" s="1"/>
  <c r="D64" i="6"/>
  <c r="C64" i="6" s="1"/>
  <c r="L83" i="4" l="1"/>
  <c r="H84" i="4" s="1"/>
  <c r="K76" i="6"/>
  <c r="J76" i="6"/>
  <c r="I76" i="6"/>
  <c r="L76" i="6"/>
  <c r="H77" i="6" s="1"/>
  <c r="Q92" i="6"/>
  <c r="M93" i="6" s="1"/>
  <c r="D59" i="4"/>
  <c r="C59" i="4" s="1"/>
  <c r="A51" i="3"/>
  <c r="Q50" i="3"/>
  <c r="F60" i="5"/>
  <c r="R60" i="5" s="1"/>
  <c r="J59" i="5"/>
  <c r="I59" i="5" s="1"/>
  <c r="L59" i="5" s="1"/>
  <c r="F64" i="6"/>
  <c r="E64" i="6"/>
  <c r="J84" i="4" l="1"/>
  <c r="J77" i="6"/>
  <c r="K77" i="6"/>
  <c r="L77" i="6"/>
  <c r="H78" i="6" s="1"/>
  <c r="I77" i="6"/>
  <c r="O93" i="6"/>
  <c r="N93" i="6"/>
  <c r="P93" i="6" s="1"/>
  <c r="F59" i="4"/>
  <c r="E59" i="4"/>
  <c r="C51" i="3"/>
  <c r="P51" i="3"/>
  <c r="B51" i="3"/>
  <c r="E51" i="3"/>
  <c r="B61" i="5"/>
  <c r="D61" i="5" s="1"/>
  <c r="C61" i="5" s="1"/>
  <c r="E61" i="5" s="1"/>
  <c r="S59" i="5"/>
  <c r="H60" i="5"/>
  <c r="A60" i="5"/>
  <c r="Q60" i="5" s="1"/>
  <c r="K59" i="5"/>
  <c r="B65" i="6"/>
  <c r="A65" i="6"/>
  <c r="F61" i="5" l="1"/>
  <c r="R61" i="5" s="1"/>
  <c r="I84" i="4"/>
  <c r="K84" i="4" s="1"/>
  <c r="L78" i="6"/>
  <c r="H79" i="6" s="1"/>
  <c r="J78" i="6"/>
  <c r="I78" i="6"/>
  <c r="K78" i="6"/>
  <c r="Q93" i="6"/>
  <c r="M94" i="6" s="1"/>
  <c r="B60" i="4"/>
  <c r="A60" i="4"/>
  <c r="D51" i="3"/>
  <c r="J60" i="5"/>
  <c r="I60" i="5" s="1"/>
  <c r="K60" i="5" s="1"/>
  <c r="D65" i="6"/>
  <c r="C65" i="6" s="1"/>
  <c r="E65" i="6" s="1"/>
  <c r="B62" i="5" l="1"/>
  <c r="L84" i="4"/>
  <c r="H85" i="4" s="1"/>
  <c r="J79" i="6"/>
  <c r="L79" i="6"/>
  <c r="H80" i="6" s="1"/>
  <c r="I79" i="6"/>
  <c r="K79" i="6"/>
  <c r="O94" i="6"/>
  <c r="N94" i="6" s="1"/>
  <c r="P94" i="6" s="1"/>
  <c r="D60" i="4"/>
  <c r="F51" i="3"/>
  <c r="G51" i="3"/>
  <c r="L60" i="5"/>
  <c r="S60" i="5" s="1"/>
  <c r="D62" i="5"/>
  <c r="C62" i="5" s="1"/>
  <c r="E62" i="5" s="1"/>
  <c r="F65" i="6"/>
  <c r="J85" i="4" l="1"/>
  <c r="L85" i="4" s="1"/>
  <c r="H86" i="4" s="1"/>
  <c r="I85" i="4"/>
  <c r="K85" i="4" s="1"/>
  <c r="Q94" i="6"/>
  <c r="M95" i="6" s="1"/>
  <c r="K80" i="6"/>
  <c r="L80" i="6"/>
  <c r="H81" i="6" s="1"/>
  <c r="I80" i="6"/>
  <c r="J80" i="6"/>
  <c r="O95" i="6"/>
  <c r="N95" i="6" s="1"/>
  <c r="P95" i="6" s="1"/>
  <c r="C60" i="4"/>
  <c r="E60" i="4" s="1"/>
  <c r="A52" i="3"/>
  <c r="Q51" i="3"/>
  <c r="A61" i="5"/>
  <c r="Q61" i="5" s="1"/>
  <c r="H61" i="5"/>
  <c r="J61" i="5" s="1"/>
  <c r="F62" i="5"/>
  <c r="B66" i="6"/>
  <c r="A66" i="6"/>
  <c r="J86" i="4" l="1"/>
  <c r="I86" i="4"/>
  <c r="K86" i="4" s="1"/>
  <c r="L81" i="6"/>
  <c r="H82" i="6" s="1"/>
  <c r="J81" i="6"/>
  <c r="I81" i="6"/>
  <c r="K81" i="6"/>
  <c r="Q95" i="6"/>
  <c r="M96" i="6" s="1"/>
  <c r="I61" i="5"/>
  <c r="K61" i="5" s="1"/>
  <c r="F60" i="4"/>
  <c r="B52" i="3"/>
  <c r="C52" i="3"/>
  <c r="P52" i="3"/>
  <c r="B63" i="5"/>
  <c r="R62" i="5"/>
  <c r="D66" i="6"/>
  <c r="L61" i="5" l="1"/>
  <c r="S61" i="5" s="1"/>
  <c r="L86" i="4"/>
  <c r="H87" i="4" s="1"/>
  <c r="K82" i="6"/>
  <c r="L82" i="6"/>
  <c r="H83" i="6" s="1"/>
  <c r="J82" i="6"/>
  <c r="I82" i="6"/>
  <c r="O96" i="6"/>
  <c r="N96" i="6" s="1"/>
  <c r="P96" i="6" s="1"/>
  <c r="A62" i="5"/>
  <c r="Q62" i="5" s="1"/>
  <c r="B61" i="4"/>
  <c r="A61" i="4"/>
  <c r="E52" i="3"/>
  <c r="D52" i="3" s="1"/>
  <c r="H62" i="5"/>
  <c r="J62" i="5" s="1"/>
  <c r="D63" i="5"/>
  <c r="C63" i="5" s="1"/>
  <c r="C66" i="6"/>
  <c r="E66" i="6" s="1"/>
  <c r="I62" i="5" l="1"/>
  <c r="K62" i="5" s="1"/>
  <c r="J87" i="4"/>
  <c r="I83" i="6"/>
  <c r="K83" i="6"/>
  <c r="J83" i="6"/>
  <c r="L83" i="6"/>
  <c r="H84" i="6" s="1"/>
  <c r="Q96" i="6"/>
  <c r="M97" i="6" s="1"/>
  <c r="D61" i="4"/>
  <c r="C61" i="4" s="1"/>
  <c r="E61" i="4" s="1"/>
  <c r="F52" i="3"/>
  <c r="G52" i="3"/>
  <c r="L62" i="5"/>
  <c r="A63" i="5" s="1"/>
  <c r="Q63" i="5" s="1"/>
  <c r="E63" i="5"/>
  <c r="F63" i="5"/>
  <c r="F66" i="6"/>
  <c r="I87" i="4" l="1"/>
  <c r="K87" i="4" s="1"/>
  <c r="J84" i="6"/>
  <c r="K84" i="6"/>
  <c r="L84" i="6"/>
  <c r="H85" i="6" s="1"/>
  <c r="I84" i="6"/>
  <c r="O97" i="6"/>
  <c r="N97" i="6" s="1"/>
  <c r="P97" i="6" s="1"/>
  <c r="S62" i="5"/>
  <c r="H63" i="5"/>
  <c r="J63" i="5" s="1"/>
  <c r="F61" i="4"/>
  <c r="Q52" i="3"/>
  <c r="A53" i="3"/>
  <c r="R63" i="5"/>
  <c r="B64" i="5"/>
  <c r="B67" i="6"/>
  <c r="A67" i="6"/>
  <c r="L87" i="4" l="1"/>
  <c r="H88" i="4" s="1"/>
  <c r="Q97" i="6"/>
  <c r="M98" i="6" s="1"/>
  <c r="I85" i="6"/>
  <c r="J85" i="6"/>
  <c r="L85" i="6"/>
  <c r="H86" i="6" s="1"/>
  <c r="K85" i="6"/>
  <c r="O98" i="6"/>
  <c r="N98" i="6"/>
  <c r="P98" i="6" s="1"/>
  <c r="A62" i="4"/>
  <c r="B62" i="4"/>
  <c r="C53" i="3"/>
  <c r="E53" i="3" s="1"/>
  <c r="P53" i="3"/>
  <c r="B53" i="3"/>
  <c r="I63" i="5"/>
  <c r="K63" i="5" s="1"/>
  <c r="D64" i="5"/>
  <c r="C64" i="5" s="1"/>
  <c r="E64" i="5" s="1"/>
  <c r="D67" i="6"/>
  <c r="C67" i="6" s="1"/>
  <c r="E67" i="6" s="1"/>
  <c r="I88" i="4" l="1"/>
  <c r="K88" i="4"/>
  <c r="J88" i="4"/>
  <c r="L88" i="4"/>
  <c r="H89" i="4" s="1"/>
  <c r="L86" i="6"/>
  <c r="H87" i="6" s="1"/>
  <c r="J86" i="6"/>
  <c r="I86" i="6"/>
  <c r="K86" i="6"/>
  <c r="Q98" i="6"/>
  <c r="M99" i="6" s="1"/>
  <c r="D62" i="4"/>
  <c r="C62" i="4"/>
  <c r="E62" i="4" s="1"/>
  <c r="D53" i="3"/>
  <c r="L63" i="5"/>
  <c r="F64" i="5"/>
  <c r="F67" i="6"/>
  <c r="I89" i="4" l="1"/>
  <c r="L89" i="4"/>
  <c r="H90" i="4" s="1"/>
  <c r="J89" i="4"/>
  <c r="K89" i="4"/>
  <c r="K87" i="6"/>
  <c r="J87" i="6"/>
  <c r="L87" i="6"/>
  <c r="H88" i="6" s="1"/>
  <c r="I87" i="6"/>
  <c r="O99" i="6"/>
  <c r="N99" i="6"/>
  <c r="P99" i="6" s="1"/>
  <c r="F62" i="4"/>
  <c r="B63" i="4" s="1"/>
  <c r="F53" i="3"/>
  <c r="G53" i="3"/>
  <c r="A64" i="5"/>
  <c r="Q64" i="5" s="1"/>
  <c r="S63" i="5"/>
  <c r="H64" i="5"/>
  <c r="B65" i="5"/>
  <c r="R64" i="5"/>
  <c r="B68" i="6"/>
  <c r="A68" i="6"/>
  <c r="J90" i="4" l="1"/>
  <c r="K90" i="4"/>
  <c r="I90" i="4"/>
  <c r="L90" i="4"/>
  <c r="H91" i="4" s="1"/>
  <c r="A63" i="4"/>
  <c r="I88" i="6"/>
  <c r="J88" i="6"/>
  <c r="K88" i="6"/>
  <c r="L88" i="6"/>
  <c r="H89" i="6" s="1"/>
  <c r="Q99" i="6"/>
  <c r="M100" i="6" s="1"/>
  <c r="D63" i="4"/>
  <c r="C63" i="4" s="1"/>
  <c r="E63" i="4" s="1"/>
  <c r="A54" i="3"/>
  <c r="Q53" i="3"/>
  <c r="J64" i="5"/>
  <c r="D65" i="5"/>
  <c r="C65" i="5" s="1"/>
  <c r="E65" i="5" s="1"/>
  <c r="D68" i="6"/>
  <c r="C68" i="6" s="1"/>
  <c r="E68" i="6" s="1"/>
  <c r="I91" i="4" l="1"/>
  <c r="K91" i="4"/>
  <c r="L91" i="4"/>
  <c r="H92" i="4" s="1"/>
  <c r="J91" i="4"/>
  <c r="K89" i="6"/>
  <c r="J89" i="6"/>
  <c r="L89" i="6"/>
  <c r="H90" i="6" s="1"/>
  <c r="I89" i="6"/>
  <c r="O100" i="6"/>
  <c r="N100" i="6" s="1"/>
  <c r="P100" i="6" s="1"/>
  <c r="F63" i="4"/>
  <c r="B54" i="3"/>
  <c r="C54" i="3"/>
  <c r="P54" i="3"/>
  <c r="I64" i="5"/>
  <c r="K64" i="5" s="1"/>
  <c r="F65" i="5"/>
  <c r="F68" i="6"/>
  <c r="K92" i="4" l="1"/>
  <c r="J92" i="4"/>
  <c r="I92" i="4"/>
  <c r="L92" i="4"/>
  <c r="H93" i="4" s="1"/>
  <c r="J90" i="6"/>
  <c r="I90" i="6"/>
  <c r="L90" i="6"/>
  <c r="H91" i="6" s="1"/>
  <c r="K90" i="6"/>
  <c r="Q100" i="6"/>
  <c r="M101" i="6" s="1"/>
  <c r="A64" i="4"/>
  <c r="B64" i="4"/>
  <c r="E54" i="3"/>
  <c r="D54" i="3" s="1"/>
  <c r="F54" i="3" s="1"/>
  <c r="L64" i="5"/>
  <c r="R65" i="5"/>
  <c r="B66" i="5"/>
  <c r="B69" i="6"/>
  <c r="A69" i="6"/>
  <c r="I93" i="4" l="1"/>
  <c r="J93" i="4"/>
  <c r="K93" i="4"/>
  <c r="L93" i="4"/>
  <c r="H94" i="4" s="1"/>
  <c r="L91" i="6"/>
  <c r="H92" i="6" s="1"/>
  <c r="J91" i="6"/>
  <c r="K91" i="6"/>
  <c r="I91" i="6"/>
  <c r="O101" i="6"/>
  <c r="N101" i="6"/>
  <c r="P101" i="6" s="1"/>
  <c r="D64" i="4"/>
  <c r="C64" i="4" s="1"/>
  <c r="E64" i="4" s="1"/>
  <c r="G54" i="3"/>
  <c r="H65" i="5"/>
  <c r="A65" i="5"/>
  <c r="Q65" i="5" s="1"/>
  <c r="S64" i="5"/>
  <c r="D66" i="5"/>
  <c r="C66" i="5" s="1"/>
  <c r="E66" i="5" s="1"/>
  <c r="D69" i="6"/>
  <c r="C69" i="6" s="1"/>
  <c r="I94" i="4" l="1"/>
  <c r="J94" i="4"/>
  <c r="L94" i="4"/>
  <c r="H95" i="4" s="1"/>
  <c r="K94" i="4"/>
  <c r="K92" i="6"/>
  <c r="J92" i="6"/>
  <c r="I92" i="6"/>
  <c r="L92" i="6"/>
  <c r="H93" i="6" s="1"/>
  <c r="Q101" i="6"/>
  <c r="M102" i="6" s="1"/>
  <c r="F64" i="4"/>
  <c r="B65" i="4" s="1"/>
  <c r="E69" i="6"/>
  <c r="F69" i="6"/>
  <c r="B70" i="6" s="1"/>
  <c r="A55" i="3"/>
  <c r="Q54" i="3"/>
  <c r="J65" i="5"/>
  <c r="I65" i="5" s="1"/>
  <c r="F66" i="5"/>
  <c r="L95" i="4" l="1"/>
  <c r="H96" i="4" s="1"/>
  <c r="J95" i="4"/>
  <c r="K95" i="4"/>
  <c r="I95" i="4"/>
  <c r="A65" i="4"/>
  <c r="I93" i="6"/>
  <c r="K93" i="6"/>
  <c r="L93" i="6"/>
  <c r="H94" i="6" s="1"/>
  <c r="J93" i="6"/>
  <c r="O102" i="6"/>
  <c r="N102" i="6"/>
  <c r="P102" i="6" s="1"/>
  <c r="A70" i="6"/>
  <c r="D65" i="4"/>
  <c r="C65" i="4" s="1"/>
  <c r="E65" i="4" s="1"/>
  <c r="P55" i="3"/>
  <c r="C55" i="3"/>
  <c r="B55" i="3"/>
  <c r="K65" i="5"/>
  <c r="L65" i="5"/>
  <c r="B67" i="5"/>
  <c r="R66" i="5"/>
  <c r="D70" i="6"/>
  <c r="C70" i="6" s="1"/>
  <c r="E70" i="6" s="1"/>
  <c r="F70" i="6" l="1"/>
  <c r="K96" i="4"/>
  <c r="L96" i="4"/>
  <c r="H97" i="4" s="1"/>
  <c r="J96" i="4"/>
  <c r="I96" i="4"/>
  <c r="L94" i="6"/>
  <c r="H95" i="6" s="1"/>
  <c r="J94" i="6"/>
  <c r="K94" i="6"/>
  <c r="I94" i="6"/>
  <c r="Q102" i="6"/>
  <c r="M103" i="6" s="1"/>
  <c r="F65" i="4"/>
  <c r="E55" i="3"/>
  <c r="D55" i="3" s="1"/>
  <c r="F55" i="3" s="1"/>
  <c r="S65" i="5"/>
  <c r="H66" i="5"/>
  <c r="A66" i="5"/>
  <c r="Q66" i="5" s="1"/>
  <c r="D67" i="5"/>
  <c r="C67" i="5" s="1"/>
  <c r="E67" i="5" s="1"/>
  <c r="B71" i="6"/>
  <c r="A71" i="6"/>
  <c r="J97" i="4" l="1"/>
  <c r="L97" i="4"/>
  <c r="H98" i="4" s="1"/>
  <c r="I97" i="4"/>
  <c r="K97" i="4"/>
  <c r="J95" i="6"/>
  <c r="L95" i="6"/>
  <c r="H96" i="6" s="1"/>
  <c r="K95" i="6"/>
  <c r="I95" i="6"/>
  <c r="O103" i="6"/>
  <c r="N103" i="6" s="1"/>
  <c r="P103" i="6" s="1"/>
  <c r="Q103" i="6"/>
  <c r="M104" i="6" s="1"/>
  <c r="B66" i="4"/>
  <c r="A66" i="4"/>
  <c r="G55" i="3"/>
  <c r="J66" i="5"/>
  <c r="F67" i="5"/>
  <c r="C71" i="6"/>
  <c r="E71" i="6" s="1"/>
  <c r="D71" i="6"/>
  <c r="F71" i="6" l="1"/>
  <c r="J98" i="4"/>
  <c r="K98" i="4"/>
  <c r="L98" i="4"/>
  <c r="H99" i="4" s="1"/>
  <c r="I98" i="4"/>
  <c r="I96" i="6"/>
  <c r="L96" i="6"/>
  <c r="H97" i="6" s="1"/>
  <c r="K96" i="6"/>
  <c r="J96" i="6"/>
  <c r="O104" i="6"/>
  <c r="N104" i="6"/>
  <c r="P104" i="6" s="1"/>
  <c r="D66" i="4"/>
  <c r="C66" i="4" s="1"/>
  <c r="E66" i="4" s="1"/>
  <c r="Q55" i="3"/>
  <c r="A56" i="3"/>
  <c r="I66" i="5"/>
  <c r="K66" i="5" s="1"/>
  <c r="B68" i="5"/>
  <c r="R67" i="5"/>
  <c r="B72" i="6"/>
  <c r="A72" i="6"/>
  <c r="I99" i="4" l="1"/>
  <c r="K99" i="4"/>
  <c r="L99" i="4"/>
  <c r="H100" i="4" s="1"/>
  <c r="J99" i="4"/>
  <c r="L97" i="6"/>
  <c r="H98" i="6" s="1"/>
  <c r="K97" i="6"/>
  <c r="I97" i="6"/>
  <c r="J97" i="6"/>
  <c r="Q104" i="6"/>
  <c r="M105" i="6" s="1"/>
  <c r="O105" i="6" s="1"/>
  <c r="N105" i="6" s="1"/>
  <c r="F66" i="4"/>
  <c r="P56" i="3"/>
  <c r="C56" i="3"/>
  <c r="E56" i="3" s="1"/>
  <c r="D56" i="3" s="1"/>
  <c r="F56" i="3" s="1"/>
  <c r="B56" i="3"/>
  <c r="L66" i="5"/>
  <c r="D68" i="5"/>
  <c r="C68" i="5" s="1"/>
  <c r="E68" i="5" s="1"/>
  <c r="C72" i="6"/>
  <c r="E72" i="6" s="1"/>
  <c r="D72" i="6"/>
  <c r="F72" i="6" l="1"/>
  <c r="I100" i="4"/>
  <c r="J100" i="4"/>
  <c r="K100" i="4"/>
  <c r="L100" i="4"/>
  <c r="H101" i="4" s="1"/>
  <c r="J98" i="6"/>
  <c r="L98" i="6"/>
  <c r="H99" i="6" s="1"/>
  <c r="K98" i="6"/>
  <c r="I98" i="6"/>
  <c r="Q105" i="6"/>
  <c r="M106" i="6" s="1"/>
  <c r="O106" i="6" s="1"/>
  <c r="N106" i="6" s="1"/>
  <c r="P106" i="6" s="1"/>
  <c r="P105" i="6"/>
  <c r="G56" i="3"/>
  <c r="A57" i="3" s="1"/>
  <c r="A67" i="4"/>
  <c r="B67" i="4"/>
  <c r="S66" i="5"/>
  <c r="A67" i="5"/>
  <c r="Q67" i="5" s="1"/>
  <c r="H67" i="5"/>
  <c r="J67" i="5" s="1"/>
  <c r="F68" i="5"/>
  <c r="B73" i="6"/>
  <c r="A73" i="6"/>
  <c r="I67" i="5" l="1"/>
  <c r="K67" i="5" s="1"/>
  <c r="J101" i="4"/>
  <c r="K101" i="4"/>
  <c r="L101" i="4"/>
  <c r="H102" i="4" s="1"/>
  <c r="I101" i="4"/>
  <c r="Q56" i="3"/>
  <c r="K99" i="6"/>
  <c r="L99" i="6"/>
  <c r="H100" i="6" s="1"/>
  <c r="J99" i="6"/>
  <c r="I99" i="6"/>
  <c r="Q106" i="6"/>
  <c r="M107" i="6" s="1"/>
  <c r="O107" i="6" s="1"/>
  <c r="N107" i="6" s="1"/>
  <c r="P107" i="6" s="1"/>
  <c r="D67" i="4"/>
  <c r="C67" i="4" s="1"/>
  <c r="E67" i="4" s="1"/>
  <c r="C57" i="3"/>
  <c r="B57" i="3"/>
  <c r="P57" i="3"/>
  <c r="L67" i="5"/>
  <c r="H68" i="5" s="1"/>
  <c r="B69" i="5"/>
  <c r="R68" i="5"/>
  <c r="D73" i="6"/>
  <c r="C73" i="6" l="1"/>
  <c r="E73" i="6" s="1"/>
  <c r="J102" i="4"/>
  <c r="K102" i="4"/>
  <c r="I102" i="4"/>
  <c r="L102" i="4"/>
  <c r="H103" i="4" s="1"/>
  <c r="K100" i="6"/>
  <c r="L100" i="6"/>
  <c r="H101" i="6" s="1"/>
  <c r="I100" i="6"/>
  <c r="J100" i="6"/>
  <c r="Q107" i="6"/>
  <c r="M108" i="6" s="1"/>
  <c r="O108" i="6" s="1"/>
  <c r="F67" i="4"/>
  <c r="E57" i="3"/>
  <c r="D57" i="3" s="1"/>
  <c r="F57" i="3" s="1"/>
  <c r="A68" i="5"/>
  <c r="Q68" i="5" s="1"/>
  <c r="S67" i="5"/>
  <c r="J68" i="5"/>
  <c r="D69" i="5"/>
  <c r="C69" i="5" s="1"/>
  <c r="F69" i="5" s="1"/>
  <c r="F73" i="6" l="1"/>
  <c r="I103" i="4"/>
  <c r="J103" i="4"/>
  <c r="L103" i="4"/>
  <c r="H104" i="4" s="1"/>
  <c r="K103" i="4"/>
  <c r="G57" i="3"/>
  <c r="Q57" i="3" s="1"/>
  <c r="J101" i="6"/>
  <c r="L101" i="6"/>
  <c r="H102" i="6" s="1"/>
  <c r="I101" i="6"/>
  <c r="K101" i="6"/>
  <c r="N108" i="6"/>
  <c r="P108" i="6" s="1"/>
  <c r="Q108" i="6"/>
  <c r="M109" i="6" s="1"/>
  <c r="I68" i="5"/>
  <c r="K68" i="5" s="1"/>
  <c r="A68" i="4"/>
  <c r="B68" i="4"/>
  <c r="A58" i="3"/>
  <c r="E69" i="5"/>
  <c r="R69" i="5"/>
  <c r="B70" i="5"/>
  <c r="B74" i="6" l="1"/>
  <c r="A74" i="6"/>
  <c r="J104" i="4"/>
  <c r="K104" i="4"/>
  <c r="L104" i="4"/>
  <c r="H105" i="4" s="1"/>
  <c r="I104" i="4"/>
  <c r="L68" i="5"/>
  <c r="H69" i="5" s="1"/>
  <c r="I102" i="6"/>
  <c r="J102" i="6"/>
  <c r="L102" i="6"/>
  <c r="H103" i="6" s="1"/>
  <c r="K102" i="6"/>
  <c r="O109" i="6"/>
  <c r="N109" i="6"/>
  <c r="Q109" i="6" s="1"/>
  <c r="M110" i="6" s="1"/>
  <c r="D68" i="4"/>
  <c r="P58" i="3"/>
  <c r="B58" i="3"/>
  <c r="C58" i="3"/>
  <c r="E58" i="3" s="1"/>
  <c r="D58" i="3" s="1"/>
  <c r="F58" i="3" s="1"/>
  <c r="D70" i="5"/>
  <c r="C70" i="5" s="1"/>
  <c r="E70" i="5" s="1"/>
  <c r="D74" i="6" l="1"/>
  <c r="C74" i="6"/>
  <c r="E74" i="6" s="1"/>
  <c r="S68" i="5"/>
  <c r="A69" i="5"/>
  <c r="Q69" i="5" s="1"/>
  <c r="I105" i="4"/>
  <c r="J105" i="4"/>
  <c r="K105" i="4"/>
  <c r="L105" i="4"/>
  <c r="H106" i="4" s="1"/>
  <c r="J103" i="6"/>
  <c r="K103" i="6"/>
  <c r="I103" i="6"/>
  <c r="L103" i="6"/>
  <c r="H104" i="6" s="1"/>
  <c r="P109" i="6"/>
  <c r="O110" i="6"/>
  <c r="N110" i="6" s="1"/>
  <c r="P110" i="6" s="1"/>
  <c r="C68" i="4"/>
  <c r="E68" i="4" s="1"/>
  <c r="G58" i="3"/>
  <c r="A59" i="3" s="1"/>
  <c r="J69" i="5"/>
  <c r="F70" i="5"/>
  <c r="I69" i="5" l="1"/>
  <c r="K69" i="5" s="1"/>
  <c r="F74" i="6"/>
  <c r="A75" i="6"/>
  <c r="B75" i="6"/>
  <c r="I106" i="4"/>
  <c r="K106" i="4"/>
  <c r="L106" i="4"/>
  <c r="H107" i="4" s="1"/>
  <c r="J106" i="4"/>
  <c r="Q58" i="3"/>
  <c r="J104" i="6"/>
  <c r="I104" i="6"/>
  <c r="L104" i="6"/>
  <c r="H105" i="6" s="1"/>
  <c r="K104" i="6"/>
  <c r="Q110" i="6"/>
  <c r="M111" i="6" s="1"/>
  <c r="O111" i="6" s="1"/>
  <c r="F68" i="4"/>
  <c r="L69" i="5"/>
  <c r="S69" i="5" s="1"/>
  <c r="C59" i="3"/>
  <c r="E59" i="3" s="1"/>
  <c r="D59" i="3" s="1"/>
  <c r="F59" i="3" s="1"/>
  <c r="B59" i="3"/>
  <c r="P59" i="3"/>
  <c r="B71" i="5"/>
  <c r="R70" i="5"/>
  <c r="D75" i="6" l="1"/>
  <c r="C75" i="6" s="1"/>
  <c r="E75" i="6" s="1"/>
  <c r="K107" i="4"/>
  <c r="J107" i="4"/>
  <c r="I107" i="4"/>
  <c r="L107" i="4"/>
  <c r="H108" i="4" s="1"/>
  <c r="I105" i="6"/>
  <c r="L105" i="6"/>
  <c r="H106" i="6" s="1"/>
  <c r="J105" i="6"/>
  <c r="K105" i="6"/>
  <c r="N111" i="6"/>
  <c r="P111" i="6" s="1"/>
  <c r="B69" i="4"/>
  <c r="A69" i="4"/>
  <c r="G59" i="3"/>
  <c r="A60" i="3" s="1"/>
  <c r="A70" i="5"/>
  <c r="Q70" i="5" s="1"/>
  <c r="H70" i="5"/>
  <c r="J70" i="5" s="1"/>
  <c r="D71" i="5"/>
  <c r="C71" i="5" s="1"/>
  <c r="E71" i="5" s="1"/>
  <c r="F75" i="6" l="1"/>
  <c r="K108" i="4"/>
  <c r="I108" i="4"/>
  <c r="L108" i="4"/>
  <c r="H109" i="4" s="1"/>
  <c r="J108" i="4"/>
  <c r="Q59" i="3"/>
  <c r="J106" i="6"/>
  <c r="L106" i="6"/>
  <c r="H107" i="6" s="1"/>
  <c r="I106" i="6"/>
  <c r="K106" i="6"/>
  <c r="Q111" i="6"/>
  <c r="M112" i="6" s="1"/>
  <c r="D69" i="4"/>
  <c r="C69" i="4" s="1"/>
  <c r="I70" i="5"/>
  <c r="K70" i="5" s="1"/>
  <c r="B60" i="3"/>
  <c r="C60" i="3"/>
  <c r="E60" i="3" s="1"/>
  <c r="P60" i="3"/>
  <c r="F71" i="5"/>
  <c r="B76" i="6" l="1"/>
  <c r="A76" i="6"/>
  <c r="I109" i="4"/>
  <c r="K109" i="4"/>
  <c r="L109" i="4"/>
  <c r="H110" i="4" s="1"/>
  <c r="J109" i="4"/>
  <c r="I107" i="6"/>
  <c r="K107" i="6"/>
  <c r="J107" i="6"/>
  <c r="L107" i="6"/>
  <c r="H108" i="6" s="1"/>
  <c r="O112" i="6"/>
  <c r="F69" i="4"/>
  <c r="E69" i="4"/>
  <c r="D60" i="3"/>
  <c r="F60" i="3" s="1"/>
  <c r="L70" i="5"/>
  <c r="B72" i="5"/>
  <c r="R71" i="5"/>
  <c r="D76" i="6" l="1"/>
  <c r="C76" i="6" s="1"/>
  <c r="E76" i="6" s="1"/>
  <c r="K110" i="4"/>
  <c r="I110" i="4"/>
  <c r="L110" i="4"/>
  <c r="H111" i="4" s="1"/>
  <c r="J110" i="4"/>
  <c r="I108" i="6"/>
  <c r="K108" i="6"/>
  <c r="J108" i="6"/>
  <c r="L108" i="6"/>
  <c r="H109" i="6" s="1"/>
  <c r="N112" i="6"/>
  <c r="P112" i="6" s="1"/>
  <c r="A70" i="4"/>
  <c r="B70" i="4"/>
  <c r="G60" i="3"/>
  <c r="S70" i="5"/>
  <c r="H71" i="5"/>
  <c r="A71" i="5"/>
  <c r="Q71" i="5" s="1"/>
  <c r="D72" i="5"/>
  <c r="F76" i="6" l="1"/>
  <c r="K111" i="4"/>
  <c r="J111" i="4"/>
  <c r="L111" i="4"/>
  <c r="H112" i="4" s="1"/>
  <c r="I111" i="4"/>
  <c r="K109" i="6"/>
  <c r="L109" i="6"/>
  <c r="H110" i="6" s="1"/>
  <c r="J109" i="6"/>
  <c r="I109" i="6"/>
  <c r="Q112" i="6"/>
  <c r="M113" i="6" s="1"/>
  <c r="D70" i="4"/>
  <c r="C70" i="4" s="1"/>
  <c r="E70" i="4" s="1"/>
  <c r="Q60" i="3"/>
  <c r="A61" i="3"/>
  <c r="J71" i="5"/>
  <c r="I71" i="5" s="1"/>
  <c r="K71" i="5" s="1"/>
  <c r="C72" i="5"/>
  <c r="E72" i="5" s="1"/>
  <c r="B77" i="6" l="1"/>
  <c r="A77" i="6"/>
  <c r="L112" i="4"/>
  <c r="H113" i="4" s="1"/>
  <c r="J112" i="4"/>
  <c r="K112" i="4"/>
  <c r="I112" i="4"/>
  <c r="J110" i="6"/>
  <c r="K110" i="6"/>
  <c r="I110" i="6"/>
  <c r="L110" i="6"/>
  <c r="H111" i="6" s="1"/>
  <c r="O113" i="6"/>
  <c r="N113" i="6" s="1"/>
  <c r="P113" i="6" s="1"/>
  <c r="F70" i="4"/>
  <c r="B61" i="3"/>
  <c r="C61" i="3"/>
  <c r="E61" i="3" s="1"/>
  <c r="D61" i="3" s="1"/>
  <c r="F61" i="3" s="1"/>
  <c r="P61" i="3"/>
  <c r="L71" i="5"/>
  <c r="F72" i="5"/>
  <c r="D77" i="6" l="1"/>
  <c r="C77" i="6" s="1"/>
  <c r="I113" i="4"/>
  <c r="J113" i="4"/>
  <c r="L113" i="4"/>
  <c r="H114" i="4" s="1"/>
  <c r="K113" i="4"/>
  <c r="K111" i="6"/>
  <c r="J111" i="6"/>
  <c r="L111" i="6"/>
  <c r="H112" i="6" s="1"/>
  <c r="I111" i="6"/>
  <c r="Q113" i="6"/>
  <c r="M114" i="6" s="1"/>
  <c r="B71" i="4"/>
  <c r="A71" i="4"/>
  <c r="G61" i="3"/>
  <c r="Q61" i="3" s="1"/>
  <c r="R72" i="5"/>
  <c r="B73" i="5"/>
  <c r="D73" i="5" s="1"/>
  <c r="C73" i="5" s="1"/>
  <c r="E73" i="5" s="1"/>
  <c r="S71" i="5"/>
  <c r="H72" i="5"/>
  <c r="A72" i="5"/>
  <c r="Q72" i="5" s="1"/>
  <c r="E77" i="6" l="1"/>
  <c r="F77" i="6"/>
  <c r="L114" i="4"/>
  <c r="H115" i="4" s="1"/>
  <c r="J114" i="4"/>
  <c r="K114" i="4"/>
  <c r="I114" i="4"/>
  <c r="A62" i="3"/>
  <c r="I112" i="6"/>
  <c r="K112" i="6"/>
  <c r="L112" i="6"/>
  <c r="H113" i="6" s="1"/>
  <c r="J112" i="6"/>
  <c r="O114" i="6"/>
  <c r="N114" i="6" s="1"/>
  <c r="P114" i="6" s="1"/>
  <c r="D71" i="4"/>
  <c r="C71" i="4"/>
  <c r="E71" i="4" s="1"/>
  <c r="C62" i="3"/>
  <c r="B62" i="3"/>
  <c r="P62" i="3"/>
  <c r="F73" i="5"/>
  <c r="R73" i="5" s="1"/>
  <c r="J72" i="5"/>
  <c r="I72" i="5" s="1"/>
  <c r="K72" i="5" s="1"/>
  <c r="B78" i="6" l="1"/>
  <c r="A78" i="6"/>
  <c r="K115" i="4"/>
  <c r="L115" i="4"/>
  <c r="H116" i="4" s="1"/>
  <c r="J115" i="4"/>
  <c r="I115" i="4"/>
  <c r="J113" i="6"/>
  <c r="I113" i="6"/>
  <c r="L113" i="6"/>
  <c r="H114" i="6" s="1"/>
  <c r="K113" i="6"/>
  <c r="Q114" i="6"/>
  <c r="M115" i="6" s="1"/>
  <c r="F71" i="4"/>
  <c r="E62" i="3"/>
  <c r="B74" i="5"/>
  <c r="D74" i="5" s="1"/>
  <c r="C74" i="5" s="1"/>
  <c r="E74" i="5" s="1"/>
  <c r="L72" i="5"/>
  <c r="S72" i="5" s="1"/>
  <c r="D78" i="6" l="1"/>
  <c r="C78" i="6"/>
  <c r="E78" i="6" s="1"/>
  <c r="K116" i="4"/>
  <c r="J116" i="4"/>
  <c r="L116" i="4"/>
  <c r="H117" i="4" s="1"/>
  <c r="I116" i="4"/>
  <c r="J114" i="6"/>
  <c r="I114" i="6"/>
  <c r="L114" i="6"/>
  <c r="H115" i="6" s="1"/>
  <c r="K114" i="6"/>
  <c r="O115" i="6"/>
  <c r="N115" i="6" s="1"/>
  <c r="P115" i="6" s="1"/>
  <c r="A72" i="4"/>
  <c r="B72" i="4"/>
  <c r="D62" i="3"/>
  <c r="F62" i="3" s="1"/>
  <c r="A73" i="5"/>
  <c r="Q73" i="5" s="1"/>
  <c r="H73" i="5"/>
  <c r="J73" i="5" s="1"/>
  <c r="I73" i="5" s="1"/>
  <c r="K73" i="5" s="1"/>
  <c r="F74" i="5"/>
  <c r="F78" i="6" l="1"/>
  <c r="A79" i="6"/>
  <c r="B79" i="6"/>
  <c r="K117" i="4"/>
  <c r="L117" i="4"/>
  <c r="H118" i="4" s="1"/>
  <c r="J117" i="4"/>
  <c r="I117" i="4"/>
  <c r="Q115" i="6"/>
  <c r="M116" i="6" s="1"/>
  <c r="I115" i="6"/>
  <c r="K115" i="6"/>
  <c r="L115" i="6"/>
  <c r="H116" i="6" s="1"/>
  <c r="J115" i="6"/>
  <c r="O116" i="6"/>
  <c r="N116" i="6" s="1"/>
  <c r="P116" i="6" s="1"/>
  <c r="D72" i="4"/>
  <c r="C72" i="4" s="1"/>
  <c r="F72" i="4" s="1"/>
  <c r="G62" i="3"/>
  <c r="L73" i="5"/>
  <c r="B75" i="5"/>
  <c r="R74" i="5"/>
  <c r="D79" i="6" l="1"/>
  <c r="C79" i="6"/>
  <c r="F79" i="6" s="1"/>
  <c r="E79" i="6"/>
  <c r="I118" i="4"/>
  <c r="J118" i="4"/>
  <c r="L118" i="4"/>
  <c r="H119" i="4" s="1"/>
  <c r="K118" i="4"/>
  <c r="I116" i="6"/>
  <c r="L116" i="6"/>
  <c r="H117" i="6" s="1"/>
  <c r="J116" i="6"/>
  <c r="K116" i="6"/>
  <c r="Q116" i="6"/>
  <c r="M117" i="6" s="1"/>
  <c r="O117" i="6" s="1"/>
  <c r="N117" i="6" s="1"/>
  <c r="P117" i="6" s="1"/>
  <c r="B73" i="4"/>
  <c r="A73" i="4"/>
  <c r="E72" i="4"/>
  <c r="Q62" i="3"/>
  <c r="A63" i="3"/>
  <c r="H74" i="5"/>
  <c r="S73" i="5"/>
  <c r="A74" i="5"/>
  <c r="Q74" i="5" s="1"/>
  <c r="D75" i="5"/>
  <c r="A80" i="6" l="1"/>
  <c r="B80" i="6"/>
  <c r="J119" i="4"/>
  <c r="I119" i="4"/>
  <c r="L119" i="4"/>
  <c r="H120" i="4" s="1"/>
  <c r="K119" i="4"/>
  <c r="I117" i="6"/>
  <c r="L117" i="6"/>
  <c r="H118" i="6" s="1"/>
  <c r="J117" i="6"/>
  <c r="K117" i="6"/>
  <c r="Q117" i="6"/>
  <c r="M118" i="6" s="1"/>
  <c r="O118" i="6" s="1"/>
  <c r="D73" i="4"/>
  <c r="C73" i="4" s="1"/>
  <c r="E73" i="4" s="1"/>
  <c r="C63" i="3"/>
  <c r="E63" i="3" s="1"/>
  <c r="D63" i="3" s="1"/>
  <c r="F63" i="3" s="1"/>
  <c r="P63" i="3"/>
  <c r="B63" i="3"/>
  <c r="C75" i="5"/>
  <c r="E75" i="5" s="1"/>
  <c r="J74" i="5"/>
  <c r="I74" i="5" s="1"/>
  <c r="K74" i="5" s="1"/>
  <c r="D80" i="6" l="1"/>
  <c r="J120" i="4"/>
  <c r="L120" i="4"/>
  <c r="H121" i="4" s="1"/>
  <c r="K120" i="4"/>
  <c r="I120" i="4"/>
  <c r="K118" i="6"/>
  <c r="L118" i="6"/>
  <c r="H119" i="6" s="1"/>
  <c r="J118" i="6"/>
  <c r="I118" i="6"/>
  <c r="N118" i="6"/>
  <c r="P118" i="6" s="1"/>
  <c r="F73" i="4"/>
  <c r="A74" i="4" s="1"/>
  <c r="G63" i="3"/>
  <c r="L74" i="5"/>
  <c r="F75" i="5"/>
  <c r="C80" i="6" l="1"/>
  <c r="E80" i="6" s="1"/>
  <c r="I121" i="4"/>
  <c r="K121" i="4"/>
  <c r="L121" i="4"/>
  <c r="H122" i="4" s="1"/>
  <c r="J121" i="4"/>
  <c r="B74" i="4"/>
  <c r="D74" i="4" s="1"/>
  <c r="C74" i="4" s="1"/>
  <c r="E74" i="4" s="1"/>
  <c r="L119" i="6"/>
  <c r="H120" i="6" s="1"/>
  <c r="J119" i="6"/>
  <c r="I119" i="6"/>
  <c r="K119" i="6"/>
  <c r="Q118" i="6"/>
  <c r="M119" i="6" s="1"/>
  <c r="Q63" i="3"/>
  <c r="A64" i="3"/>
  <c r="B76" i="5"/>
  <c r="D76" i="5" s="1"/>
  <c r="R75" i="5"/>
  <c r="H75" i="5"/>
  <c r="S74" i="5"/>
  <c r="A75" i="5"/>
  <c r="Q75" i="5" s="1"/>
  <c r="F80" i="6" l="1"/>
  <c r="L122" i="4"/>
  <c r="H123" i="4" s="1"/>
  <c r="K122" i="4"/>
  <c r="I122" i="4"/>
  <c r="J122" i="4"/>
  <c r="F74" i="4"/>
  <c r="K120" i="6"/>
  <c r="L120" i="6"/>
  <c r="H121" i="6" s="1"/>
  <c r="J120" i="6"/>
  <c r="I120" i="6"/>
  <c r="O119" i="6"/>
  <c r="B64" i="3"/>
  <c r="P64" i="3"/>
  <c r="C64" i="3"/>
  <c r="C76" i="5"/>
  <c r="E76" i="5" s="1"/>
  <c r="J75" i="5"/>
  <c r="I75" i="5" s="1"/>
  <c r="K75" i="5" s="1"/>
  <c r="A81" i="6" l="1"/>
  <c r="B81" i="6"/>
  <c r="J123" i="4"/>
  <c r="I123" i="4"/>
  <c r="K123" i="4"/>
  <c r="L123" i="4"/>
  <c r="H124" i="4" s="1"/>
  <c r="B75" i="4"/>
  <c r="D75" i="4" s="1"/>
  <c r="C75" i="4" s="1"/>
  <c r="E75" i="4" s="1"/>
  <c r="A75" i="4"/>
  <c r="L121" i="6"/>
  <c r="H122" i="6" s="1"/>
  <c r="K121" i="6"/>
  <c r="J121" i="6"/>
  <c r="I121" i="6"/>
  <c r="N119" i="6"/>
  <c r="P119" i="6" s="1"/>
  <c r="E64" i="3"/>
  <c r="D64" i="3" s="1"/>
  <c r="F64" i="3" s="1"/>
  <c r="F76" i="5"/>
  <c r="B77" i="5" s="1"/>
  <c r="L75" i="5"/>
  <c r="S75" i="5" s="1"/>
  <c r="D81" i="6" l="1"/>
  <c r="C81" i="6" s="1"/>
  <c r="E81" i="6" s="1"/>
  <c r="I124" i="4"/>
  <c r="K124" i="4"/>
  <c r="L124" i="4"/>
  <c r="H125" i="4" s="1"/>
  <c r="J124" i="4"/>
  <c r="F75" i="4"/>
  <c r="B76" i="4" s="1"/>
  <c r="K122" i="6"/>
  <c r="L122" i="6"/>
  <c r="H123" i="6" s="1"/>
  <c r="J122" i="6"/>
  <c r="I122" i="6"/>
  <c r="Q119" i="6"/>
  <c r="M120" i="6" s="1"/>
  <c r="R76" i="5"/>
  <c r="G64" i="3"/>
  <c r="A65" i="3" s="1"/>
  <c r="A76" i="5"/>
  <c r="Q76" i="5" s="1"/>
  <c r="H76" i="5"/>
  <c r="J76" i="5" s="1"/>
  <c r="I76" i="5" s="1"/>
  <c r="K76" i="5" s="1"/>
  <c r="D77" i="5"/>
  <c r="C77" i="5" s="1"/>
  <c r="F81" i="6" l="1"/>
  <c r="I125" i="4"/>
  <c r="K125" i="4"/>
  <c r="L125" i="4"/>
  <c r="H126" i="4" s="1"/>
  <c r="J125" i="4"/>
  <c r="A76" i="4"/>
  <c r="Q64" i="3"/>
  <c r="L123" i="6"/>
  <c r="H124" i="6" s="1"/>
  <c r="J123" i="6"/>
  <c r="I123" i="6"/>
  <c r="K123" i="6"/>
  <c r="O120" i="6"/>
  <c r="N120" i="6" s="1"/>
  <c r="P120" i="6" s="1"/>
  <c r="D76" i="4"/>
  <c r="C76" i="4" s="1"/>
  <c r="B65" i="3"/>
  <c r="P65" i="3"/>
  <c r="C65" i="3"/>
  <c r="E65" i="3" s="1"/>
  <c r="L76" i="5"/>
  <c r="E77" i="5"/>
  <c r="F77" i="5"/>
  <c r="A82" i="6" l="1"/>
  <c r="B82" i="6"/>
  <c r="J126" i="4"/>
  <c r="K126" i="4"/>
  <c r="I126" i="4"/>
  <c r="L126" i="4"/>
  <c r="H127" i="4" s="1"/>
  <c r="K124" i="6"/>
  <c r="I124" i="6"/>
  <c r="L124" i="6"/>
  <c r="H125" i="6" s="1"/>
  <c r="J124" i="6"/>
  <c r="Q120" i="6"/>
  <c r="M121" i="6" s="1"/>
  <c r="O121" i="6" s="1"/>
  <c r="E76" i="4"/>
  <c r="F76" i="4"/>
  <c r="D65" i="3"/>
  <c r="F65" i="3" s="1"/>
  <c r="H77" i="5"/>
  <c r="S76" i="5"/>
  <c r="A77" i="5"/>
  <c r="Q77" i="5" s="1"/>
  <c r="R77" i="5"/>
  <c r="B78" i="5"/>
  <c r="D82" i="6" l="1"/>
  <c r="C82" i="6" s="1"/>
  <c r="I127" i="4"/>
  <c r="J127" i="4"/>
  <c r="K127" i="4"/>
  <c r="L127" i="4"/>
  <c r="H128" i="4" s="1"/>
  <c r="L125" i="6"/>
  <c r="H126" i="6" s="1"/>
  <c r="I125" i="6"/>
  <c r="J125" i="6"/>
  <c r="K125" i="6"/>
  <c r="N121" i="6"/>
  <c r="P121" i="6" s="1"/>
  <c r="B77" i="4"/>
  <c r="A77" i="4"/>
  <c r="G65" i="3"/>
  <c r="J77" i="5"/>
  <c r="I77" i="5" s="1"/>
  <c r="K77" i="5" s="1"/>
  <c r="D78" i="5"/>
  <c r="F82" i="6" l="1"/>
  <c r="E82" i="6"/>
  <c r="J128" i="4"/>
  <c r="L128" i="4"/>
  <c r="H129" i="4" s="1"/>
  <c r="K128" i="4"/>
  <c r="I128" i="4"/>
  <c r="K126" i="6"/>
  <c r="J126" i="6"/>
  <c r="I126" i="6"/>
  <c r="L126" i="6"/>
  <c r="H127" i="6" s="1"/>
  <c r="Q121" i="6"/>
  <c r="M122" i="6" s="1"/>
  <c r="D77" i="4"/>
  <c r="C77" i="4" s="1"/>
  <c r="E77" i="4" s="1"/>
  <c r="A66" i="3"/>
  <c r="Q65" i="3"/>
  <c r="L77" i="5"/>
  <c r="H78" i="5" s="1"/>
  <c r="C78" i="5"/>
  <c r="E78" i="5" s="1"/>
  <c r="A83" i="6" l="1"/>
  <c r="B83" i="6"/>
  <c r="L129" i="4"/>
  <c r="H130" i="4" s="1"/>
  <c r="K129" i="4"/>
  <c r="I129" i="4"/>
  <c r="J129" i="4"/>
  <c r="L127" i="6"/>
  <c r="H128" i="6" s="1"/>
  <c r="J127" i="6"/>
  <c r="I127" i="6"/>
  <c r="K127" i="6"/>
  <c r="O122" i="6"/>
  <c r="N122" i="6"/>
  <c r="P122" i="6" s="1"/>
  <c r="F77" i="4"/>
  <c r="A78" i="4" s="1"/>
  <c r="B66" i="3"/>
  <c r="C66" i="3"/>
  <c r="E66" i="3" s="1"/>
  <c r="P66" i="3"/>
  <c r="A78" i="5"/>
  <c r="Q78" i="5" s="1"/>
  <c r="S77" i="5"/>
  <c r="J78" i="5"/>
  <c r="F78" i="5"/>
  <c r="D83" i="6" l="1"/>
  <c r="C83" i="6" s="1"/>
  <c r="E83" i="6" s="1"/>
  <c r="I78" i="5"/>
  <c r="K78" i="5" s="1"/>
  <c r="I130" i="4"/>
  <c r="K130" i="4"/>
  <c r="L130" i="4"/>
  <c r="H131" i="4" s="1"/>
  <c r="J130" i="4"/>
  <c r="B78" i="4"/>
  <c r="J128" i="6"/>
  <c r="K128" i="6"/>
  <c r="L128" i="6"/>
  <c r="H129" i="6" s="1"/>
  <c r="I128" i="6"/>
  <c r="Q122" i="6"/>
  <c r="M123" i="6" s="1"/>
  <c r="O123" i="6" s="1"/>
  <c r="D78" i="4"/>
  <c r="D66" i="3"/>
  <c r="F66" i="3" s="1"/>
  <c r="L78" i="5"/>
  <c r="S78" i="5" s="1"/>
  <c r="B79" i="5"/>
  <c r="R78" i="5"/>
  <c r="F83" i="6" l="1"/>
  <c r="J131" i="4"/>
  <c r="K131" i="4"/>
  <c r="L131" i="4"/>
  <c r="H132" i="4" s="1"/>
  <c r="I131" i="4"/>
  <c r="J129" i="6"/>
  <c r="I129" i="6"/>
  <c r="K129" i="6"/>
  <c r="L129" i="6"/>
  <c r="H130" i="6" s="1"/>
  <c r="N123" i="6"/>
  <c r="Q123" i="6" s="1"/>
  <c r="M124" i="6" s="1"/>
  <c r="O124" i="6" s="1"/>
  <c r="P123" i="6"/>
  <c r="C78" i="4"/>
  <c r="E78" i="4" s="1"/>
  <c r="G66" i="3"/>
  <c r="Q66" i="3" s="1"/>
  <c r="A79" i="5"/>
  <c r="Q79" i="5" s="1"/>
  <c r="H79" i="5"/>
  <c r="J79" i="5" s="1"/>
  <c r="D79" i="5"/>
  <c r="C79" i="5" s="1"/>
  <c r="E79" i="5" s="1"/>
  <c r="B84" i="6" l="1"/>
  <c r="A84" i="6"/>
  <c r="I132" i="4"/>
  <c r="K132" i="4"/>
  <c r="J132" i="4"/>
  <c r="L132" i="4"/>
  <c r="H133" i="4" s="1"/>
  <c r="A67" i="3"/>
  <c r="P67" i="3" s="1"/>
  <c r="J130" i="6"/>
  <c r="I130" i="6"/>
  <c r="K130" i="6"/>
  <c r="L130" i="6"/>
  <c r="H131" i="6" s="1"/>
  <c r="N124" i="6"/>
  <c r="Q124" i="6" s="1"/>
  <c r="M125" i="6" s="1"/>
  <c r="O125" i="6" s="1"/>
  <c r="F78" i="4"/>
  <c r="I79" i="5"/>
  <c r="K79" i="5" s="1"/>
  <c r="F79" i="5"/>
  <c r="D84" i="6" l="1"/>
  <c r="C84" i="6" s="1"/>
  <c r="L133" i="4"/>
  <c r="H134" i="4" s="1"/>
  <c r="K133" i="4"/>
  <c r="J133" i="4"/>
  <c r="I133" i="4"/>
  <c r="C67" i="3"/>
  <c r="B67" i="3"/>
  <c r="P124" i="6"/>
  <c r="J131" i="6"/>
  <c r="I131" i="6"/>
  <c r="L131" i="6"/>
  <c r="H132" i="6" s="1"/>
  <c r="K131" i="6"/>
  <c r="N125" i="6"/>
  <c r="P125" i="6" s="1"/>
  <c r="B79" i="4"/>
  <c r="A79" i="4"/>
  <c r="E67" i="3"/>
  <c r="L79" i="5"/>
  <c r="A80" i="5" s="1"/>
  <c r="Q80" i="5" s="1"/>
  <c r="B80" i="5"/>
  <c r="R79" i="5"/>
  <c r="E84" i="6" l="1"/>
  <c r="F84" i="6"/>
  <c r="L134" i="4"/>
  <c r="H135" i="4" s="1"/>
  <c r="J134" i="4"/>
  <c r="K134" i="4"/>
  <c r="I134" i="4"/>
  <c r="L132" i="6"/>
  <c r="H133" i="6" s="1"/>
  <c r="K132" i="6"/>
  <c r="I132" i="6"/>
  <c r="J132" i="6"/>
  <c r="Q125" i="6"/>
  <c r="M126" i="6" s="1"/>
  <c r="D79" i="4"/>
  <c r="C79" i="4"/>
  <c r="E79" i="4" s="1"/>
  <c r="D67" i="3"/>
  <c r="F67" i="3" s="1"/>
  <c r="H80" i="5"/>
  <c r="J80" i="5" s="1"/>
  <c r="I80" i="5" s="1"/>
  <c r="S79" i="5"/>
  <c r="D80" i="5"/>
  <c r="C80" i="5" s="1"/>
  <c r="E80" i="5" s="1"/>
  <c r="B85" i="6" l="1"/>
  <c r="A85" i="6"/>
  <c r="L135" i="4"/>
  <c r="H136" i="4" s="1"/>
  <c r="J135" i="4"/>
  <c r="I135" i="4"/>
  <c r="K135" i="4"/>
  <c r="J133" i="6"/>
  <c r="L133" i="6"/>
  <c r="H134" i="6" s="1"/>
  <c r="K133" i="6"/>
  <c r="I133" i="6"/>
  <c r="O126" i="6"/>
  <c r="F79" i="4"/>
  <c r="G67" i="3"/>
  <c r="K80" i="5"/>
  <c r="L80" i="5"/>
  <c r="F80" i="5"/>
  <c r="D85" i="6" l="1"/>
  <c r="C85" i="6"/>
  <c r="E85" i="6" s="1"/>
  <c r="K136" i="4"/>
  <c r="I136" i="4"/>
  <c r="J136" i="4"/>
  <c r="L136" i="4"/>
  <c r="H137" i="4" s="1"/>
  <c r="J134" i="6"/>
  <c r="I134" i="6"/>
  <c r="L134" i="6"/>
  <c r="H135" i="6" s="1"/>
  <c r="K134" i="6"/>
  <c r="N126" i="6"/>
  <c r="P126" i="6" s="1"/>
  <c r="B80" i="4"/>
  <c r="A80" i="4"/>
  <c r="Q67" i="3"/>
  <c r="A68" i="3"/>
  <c r="S80" i="5"/>
  <c r="H81" i="5"/>
  <c r="A81" i="5"/>
  <c r="Q81" i="5" s="1"/>
  <c r="R80" i="5"/>
  <c r="B81" i="5"/>
  <c r="F85" i="6" l="1"/>
  <c r="B86" i="6"/>
  <c r="A86" i="6"/>
  <c r="K137" i="4"/>
  <c r="L137" i="4"/>
  <c r="H138" i="4" s="1"/>
  <c r="I137" i="4"/>
  <c r="J137" i="4"/>
  <c r="J135" i="6"/>
  <c r="K135" i="6"/>
  <c r="L135" i="6"/>
  <c r="H136" i="6" s="1"/>
  <c r="I135" i="6"/>
  <c r="Q126" i="6"/>
  <c r="M127" i="6" s="1"/>
  <c r="D80" i="4"/>
  <c r="C80" i="4" s="1"/>
  <c r="E80" i="4" s="1"/>
  <c r="C68" i="3"/>
  <c r="P68" i="3"/>
  <c r="B68" i="3"/>
  <c r="J81" i="5"/>
  <c r="D81" i="5"/>
  <c r="C81" i="5" s="1"/>
  <c r="E81" i="5" s="1"/>
  <c r="D86" i="6" l="1"/>
  <c r="C86" i="6" s="1"/>
  <c r="E86" i="6" s="1"/>
  <c r="J138" i="4"/>
  <c r="I138" i="4"/>
  <c r="K138" i="4"/>
  <c r="L138" i="4"/>
  <c r="H139" i="4" s="1"/>
  <c r="I136" i="6"/>
  <c r="K136" i="6"/>
  <c r="J136" i="6"/>
  <c r="L136" i="6"/>
  <c r="H137" i="6" s="1"/>
  <c r="O127" i="6"/>
  <c r="N127" i="6" s="1"/>
  <c r="P127" i="6" s="1"/>
  <c r="F80" i="4"/>
  <c r="E68" i="3"/>
  <c r="I81" i="5"/>
  <c r="K81" i="5" s="1"/>
  <c r="F81" i="5"/>
  <c r="F86" i="6" l="1"/>
  <c r="L139" i="4"/>
  <c r="H140" i="4" s="1"/>
  <c r="K139" i="4"/>
  <c r="I139" i="4"/>
  <c r="J139" i="4"/>
  <c r="L137" i="6"/>
  <c r="H138" i="6" s="1"/>
  <c r="J137" i="6"/>
  <c r="K137" i="6"/>
  <c r="I137" i="6"/>
  <c r="Q127" i="6"/>
  <c r="M128" i="6" s="1"/>
  <c r="B81" i="4"/>
  <c r="A81" i="4"/>
  <c r="D68" i="3"/>
  <c r="F68" i="3" s="1"/>
  <c r="L81" i="5"/>
  <c r="A82" i="5" s="1"/>
  <c r="Q82" i="5" s="1"/>
  <c r="R81" i="5"/>
  <c r="B82" i="5"/>
  <c r="B87" i="6" l="1"/>
  <c r="A87" i="6"/>
  <c r="I140" i="4"/>
  <c r="L140" i="4"/>
  <c r="H141" i="4" s="1"/>
  <c r="J140" i="4"/>
  <c r="K140" i="4"/>
  <c r="J138" i="6"/>
  <c r="K138" i="6"/>
  <c r="I138" i="6"/>
  <c r="L138" i="6"/>
  <c r="H139" i="6" s="1"/>
  <c r="O128" i="6"/>
  <c r="N128" i="6" s="1"/>
  <c r="P128" i="6" s="1"/>
  <c r="D81" i="4"/>
  <c r="C81" i="4" s="1"/>
  <c r="F81" i="4" s="1"/>
  <c r="G68" i="3"/>
  <c r="S81" i="5"/>
  <c r="H82" i="5"/>
  <c r="D82" i="5"/>
  <c r="C82" i="5" s="1"/>
  <c r="E82" i="5" s="1"/>
  <c r="D87" i="6" l="1"/>
  <c r="C87" i="6" s="1"/>
  <c r="E87" i="6" s="1"/>
  <c r="J141" i="4"/>
  <c r="I141" i="4"/>
  <c r="K141" i="4"/>
  <c r="L141" i="4"/>
  <c r="H142" i="4" s="1"/>
  <c r="I139" i="6"/>
  <c r="J139" i="6"/>
  <c r="L139" i="6"/>
  <c r="H140" i="6" s="1"/>
  <c r="K139" i="6"/>
  <c r="Q128" i="6"/>
  <c r="M129" i="6" s="1"/>
  <c r="O129" i="6" s="1"/>
  <c r="E81" i="4"/>
  <c r="B82" i="4"/>
  <c r="A82" i="4"/>
  <c r="A69" i="3"/>
  <c r="Q68" i="3"/>
  <c r="J82" i="5"/>
  <c r="I82" i="5" s="1"/>
  <c r="F82" i="5"/>
  <c r="F87" i="6" l="1"/>
  <c r="I142" i="4"/>
  <c r="L142" i="4"/>
  <c r="H143" i="4" s="1"/>
  <c r="K142" i="4"/>
  <c r="J142" i="4"/>
  <c r="L140" i="6"/>
  <c r="H141" i="6" s="1"/>
  <c r="J140" i="6"/>
  <c r="K140" i="6"/>
  <c r="I140" i="6"/>
  <c r="N129" i="6"/>
  <c r="P129" i="6" s="1"/>
  <c r="D82" i="4"/>
  <c r="C82" i="4" s="1"/>
  <c r="P69" i="3"/>
  <c r="C69" i="3"/>
  <c r="B69" i="3"/>
  <c r="K82" i="5"/>
  <c r="L82" i="5"/>
  <c r="A83" i="5" s="1"/>
  <c r="Q83" i="5" s="1"/>
  <c r="B83" i="5"/>
  <c r="R82" i="5"/>
  <c r="B88" i="6" l="1"/>
  <c r="A88" i="6"/>
  <c r="L143" i="4"/>
  <c r="H144" i="4" s="1"/>
  <c r="K143" i="4"/>
  <c r="I143" i="4"/>
  <c r="J143" i="4"/>
  <c r="K141" i="6"/>
  <c r="L141" i="6"/>
  <c r="H142" i="6" s="1"/>
  <c r="J141" i="6"/>
  <c r="I141" i="6"/>
  <c r="Q129" i="6"/>
  <c r="M130" i="6" s="1"/>
  <c r="F82" i="4"/>
  <c r="E82" i="4"/>
  <c r="E69" i="3"/>
  <c r="S82" i="5"/>
  <c r="H83" i="5"/>
  <c r="D83" i="5"/>
  <c r="C83" i="5" s="1"/>
  <c r="E83" i="5" s="1"/>
  <c r="D88" i="6" l="1"/>
  <c r="C88" i="6" s="1"/>
  <c r="E88" i="6" s="1"/>
  <c r="I144" i="4"/>
  <c r="K144" i="4"/>
  <c r="J144" i="4"/>
  <c r="L144" i="4"/>
  <c r="H145" i="4" s="1"/>
  <c r="J142" i="6"/>
  <c r="I142" i="6"/>
  <c r="L142" i="6"/>
  <c r="H143" i="6" s="1"/>
  <c r="K142" i="6"/>
  <c r="O130" i="6"/>
  <c r="B83" i="4"/>
  <c r="A83" i="4"/>
  <c r="D69" i="3"/>
  <c r="F69" i="3" s="1"/>
  <c r="J83" i="5"/>
  <c r="F83" i="5"/>
  <c r="F88" i="6" l="1"/>
  <c r="J145" i="4"/>
  <c r="I145" i="4"/>
  <c r="K145" i="4"/>
  <c r="L145" i="4"/>
  <c r="H146" i="4" s="1"/>
  <c r="L143" i="6"/>
  <c r="H144" i="6" s="1"/>
  <c r="K143" i="6"/>
  <c r="I143" i="6"/>
  <c r="J143" i="6"/>
  <c r="N130" i="6"/>
  <c r="P130" i="6" s="1"/>
  <c r="D83" i="4"/>
  <c r="C83" i="4" s="1"/>
  <c r="E83" i="4" s="1"/>
  <c r="G69" i="3"/>
  <c r="I83" i="5"/>
  <c r="K83" i="5" s="1"/>
  <c r="R83" i="5"/>
  <c r="B84" i="5"/>
  <c r="A89" i="6" l="1"/>
  <c r="B89" i="6"/>
  <c r="L146" i="4"/>
  <c r="H147" i="4" s="1"/>
  <c r="J146" i="4"/>
  <c r="K146" i="4"/>
  <c r="I146" i="4"/>
  <c r="J144" i="6"/>
  <c r="I144" i="6"/>
  <c r="L144" i="6"/>
  <c r="H145" i="6" s="1"/>
  <c r="K144" i="6"/>
  <c r="Q130" i="6"/>
  <c r="M131" i="6" s="1"/>
  <c r="F83" i="4"/>
  <c r="Q69" i="3"/>
  <c r="A70" i="3"/>
  <c r="L83" i="5"/>
  <c r="D84" i="5"/>
  <c r="D89" i="6" l="1"/>
  <c r="C89" i="6"/>
  <c r="E89" i="6" s="1"/>
  <c r="L147" i="4"/>
  <c r="H148" i="4" s="1"/>
  <c r="K147" i="4"/>
  <c r="I147" i="4"/>
  <c r="J147" i="4"/>
  <c r="J145" i="6"/>
  <c r="L145" i="6"/>
  <c r="H146" i="6" s="1"/>
  <c r="K145" i="6"/>
  <c r="I145" i="6"/>
  <c r="O131" i="6"/>
  <c r="A84" i="4"/>
  <c r="B84" i="4"/>
  <c r="C70" i="3"/>
  <c r="E70" i="3" s="1"/>
  <c r="P70" i="3"/>
  <c r="B70" i="3"/>
  <c r="H84" i="5"/>
  <c r="S83" i="5"/>
  <c r="A84" i="5"/>
  <c r="Q84" i="5" s="1"/>
  <c r="C84" i="5"/>
  <c r="E84" i="5" s="1"/>
  <c r="F89" i="6" l="1"/>
  <c r="J148" i="4"/>
  <c r="I148" i="4"/>
  <c r="L148" i="4"/>
  <c r="H149" i="4" s="1"/>
  <c r="K148" i="4"/>
  <c r="L146" i="6"/>
  <c r="H147" i="6" s="1"/>
  <c r="I146" i="6"/>
  <c r="K146" i="6"/>
  <c r="J146" i="6"/>
  <c r="N131" i="6"/>
  <c r="P131" i="6" s="1"/>
  <c r="D84" i="4"/>
  <c r="C84" i="4" s="1"/>
  <c r="D70" i="3"/>
  <c r="F70" i="3" s="1"/>
  <c r="J84" i="5"/>
  <c r="I84" i="5" s="1"/>
  <c r="K84" i="5" s="1"/>
  <c r="F84" i="5"/>
  <c r="B90" i="6" l="1"/>
  <c r="A90" i="6"/>
  <c r="K149" i="4"/>
  <c r="L149" i="4"/>
  <c r="H150" i="4" s="1"/>
  <c r="I149" i="4"/>
  <c r="J149" i="4"/>
  <c r="I147" i="6"/>
  <c r="L147" i="6"/>
  <c r="H148" i="6" s="1"/>
  <c r="K147" i="6"/>
  <c r="J147" i="6"/>
  <c r="Q131" i="6"/>
  <c r="M132" i="6" s="1"/>
  <c r="E84" i="4"/>
  <c r="F84" i="4"/>
  <c r="G70" i="3"/>
  <c r="L84" i="5"/>
  <c r="A85" i="5" s="1"/>
  <c r="Q85" i="5" s="1"/>
  <c r="R84" i="5"/>
  <c r="B85" i="5"/>
  <c r="D90" i="6" l="1"/>
  <c r="C90" i="6" s="1"/>
  <c r="E90" i="6" s="1"/>
  <c r="J150" i="4"/>
  <c r="I150" i="4"/>
  <c r="K150" i="4"/>
  <c r="L150" i="4"/>
  <c r="H151" i="4" s="1"/>
  <c r="L148" i="6"/>
  <c r="H149" i="6" s="1"/>
  <c r="I148" i="6"/>
  <c r="J148" i="6"/>
  <c r="K148" i="6"/>
  <c r="O132" i="6"/>
  <c r="N132" i="6" s="1"/>
  <c r="P132" i="6" s="1"/>
  <c r="A85" i="4"/>
  <c r="B85" i="4"/>
  <c r="Q70" i="3"/>
  <c r="A71" i="3"/>
  <c r="S84" i="5"/>
  <c r="H85" i="5"/>
  <c r="D85" i="5"/>
  <c r="C85" i="5" s="1"/>
  <c r="E85" i="5" s="1"/>
  <c r="F90" i="6" l="1"/>
  <c r="K151" i="4"/>
  <c r="J151" i="4"/>
  <c r="L151" i="4"/>
  <c r="H152" i="4" s="1"/>
  <c r="I151" i="4"/>
  <c r="J149" i="6"/>
  <c r="L149" i="6"/>
  <c r="H150" i="6" s="1"/>
  <c r="K149" i="6"/>
  <c r="I149" i="6"/>
  <c r="Q132" i="6"/>
  <c r="M133" i="6" s="1"/>
  <c r="D85" i="4"/>
  <c r="C85" i="4" s="1"/>
  <c r="F85" i="4" s="1"/>
  <c r="C71" i="3"/>
  <c r="E71" i="3" s="1"/>
  <c r="D71" i="3" s="1"/>
  <c r="F71" i="3" s="1"/>
  <c r="P71" i="3"/>
  <c r="B71" i="3"/>
  <c r="J85" i="5"/>
  <c r="F85" i="5"/>
  <c r="R85" i="5" s="1"/>
  <c r="B91" i="6" l="1"/>
  <c r="A91" i="6"/>
  <c r="J152" i="4"/>
  <c r="K152" i="4"/>
  <c r="I152" i="4"/>
  <c r="L152" i="4"/>
  <c r="H153" i="4" s="1"/>
  <c r="I150" i="6"/>
  <c r="L150" i="6"/>
  <c r="H151" i="6" s="1"/>
  <c r="J150" i="6"/>
  <c r="K150" i="6"/>
  <c r="O133" i="6"/>
  <c r="N133" i="6"/>
  <c r="P133" i="6" s="1"/>
  <c r="E85" i="4"/>
  <c r="B86" i="4"/>
  <c r="A86" i="4"/>
  <c r="G71" i="3"/>
  <c r="I85" i="5"/>
  <c r="K85" i="5" s="1"/>
  <c r="B86" i="5"/>
  <c r="D86" i="5" s="1"/>
  <c r="D91" i="6" l="1"/>
  <c r="C91" i="6" s="1"/>
  <c r="I153" i="4"/>
  <c r="K153" i="4"/>
  <c r="L153" i="4"/>
  <c r="H154" i="4" s="1"/>
  <c r="J153" i="4"/>
  <c r="I151" i="6"/>
  <c r="K151" i="6"/>
  <c r="L151" i="6"/>
  <c r="H152" i="6" s="1"/>
  <c r="J151" i="6"/>
  <c r="Q133" i="6"/>
  <c r="M134" i="6" s="1"/>
  <c r="D86" i="4"/>
  <c r="Q71" i="3"/>
  <c r="A72" i="3"/>
  <c r="C86" i="5"/>
  <c r="E86" i="5" s="1"/>
  <c r="L85" i="5"/>
  <c r="F91" i="6" l="1"/>
  <c r="E91" i="6"/>
  <c r="L154" i="4"/>
  <c r="H155" i="4" s="1"/>
  <c r="J154" i="4"/>
  <c r="I154" i="4"/>
  <c r="K154" i="4"/>
  <c r="I152" i="6"/>
  <c r="L152" i="6"/>
  <c r="H153" i="6" s="1"/>
  <c r="J152" i="6"/>
  <c r="K152" i="6"/>
  <c r="O134" i="6"/>
  <c r="N134" i="6" s="1"/>
  <c r="P134" i="6" s="1"/>
  <c r="C86" i="4"/>
  <c r="E86" i="4" s="1"/>
  <c r="C72" i="3"/>
  <c r="P72" i="3"/>
  <c r="E72" i="3"/>
  <c r="D72" i="3" s="1"/>
  <c r="F72" i="3" s="1"/>
  <c r="B72" i="3"/>
  <c r="F86" i="5"/>
  <c r="B87" i="5" s="1"/>
  <c r="S85" i="5"/>
  <c r="H86" i="5"/>
  <c r="A86" i="5"/>
  <c r="Q86" i="5" s="1"/>
  <c r="A92" i="6" l="1"/>
  <c r="B92" i="6"/>
  <c r="L155" i="4"/>
  <c r="H156" i="4" s="1"/>
  <c r="K155" i="4"/>
  <c r="J155" i="4"/>
  <c r="I155" i="4"/>
  <c r="R86" i="5"/>
  <c r="I153" i="6"/>
  <c r="K153" i="6"/>
  <c r="J153" i="6"/>
  <c r="L153" i="6"/>
  <c r="H154" i="6" s="1"/>
  <c r="Q134" i="6"/>
  <c r="M135" i="6" s="1"/>
  <c r="F86" i="4"/>
  <c r="G72" i="3"/>
  <c r="Q72" i="3" s="1"/>
  <c r="J86" i="5"/>
  <c r="D87" i="5"/>
  <c r="C87" i="5" s="1"/>
  <c r="E87" i="5" s="1"/>
  <c r="D92" i="6" l="1"/>
  <c r="C92" i="6" s="1"/>
  <c r="E92" i="6" s="1"/>
  <c r="L156" i="4"/>
  <c r="H157" i="4" s="1"/>
  <c r="K156" i="4"/>
  <c r="I156" i="4"/>
  <c r="J156" i="4"/>
  <c r="J154" i="6"/>
  <c r="L154" i="6"/>
  <c r="H155" i="6" s="1"/>
  <c r="I154" i="6"/>
  <c r="K154" i="6"/>
  <c r="O135" i="6"/>
  <c r="N135" i="6"/>
  <c r="Q135" i="6" s="1"/>
  <c r="M136" i="6" s="1"/>
  <c r="B87" i="4"/>
  <c r="A87" i="4"/>
  <c r="A73" i="3"/>
  <c r="B73" i="3" s="1"/>
  <c r="I86" i="5"/>
  <c r="K86" i="5" s="1"/>
  <c r="F87" i="5"/>
  <c r="R87" i="5" s="1"/>
  <c r="F92" i="6" l="1"/>
  <c r="K157" i="4"/>
  <c r="L157" i="4"/>
  <c r="H158" i="4" s="1"/>
  <c r="J157" i="4"/>
  <c r="I157" i="4"/>
  <c r="K155" i="6"/>
  <c r="J155" i="6"/>
  <c r="L155" i="6"/>
  <c r="H156" i="6" s="1"/>
  <c r="I155" i="6"/>
  <c r="O136" i="6"/>
  <c r="P135" i="6"/>
  <c r="D87" i="4"/>
  <c r="C87" i="4" s="1"/>
  <c r="E87" i="4" s="1"/>
  <c r="P73" i="3"/>
  <c r="C73" i="3"/>
  <c r="E73" i="3" s="1"/>
  <c r="B88" i="5"/>
  <c r="D88" i="5" s="1"/>
  <c r="C88" i="5" s="1"/>
  <c r="E88" i="5" s="1"/>
  <c r="L86" i="5"/>
  <c r="B93" i="6" l="1"/>
  <c r="A93" i="6"/>
  <c r="I158" i="4"/>
  <c r="J158" i="4"/>
  <c r="L158" i="4"/>
  <c r="H159" i="4" s="1"/>
  <c r="K158" i="4"/>
  <c r="D73" i="3"/>
  <c r="F73" i="3" s="1"/>
  <c r="J156" i="6"/>
  <c r="I156" i="6"/>
  <c r="K156" i="6"/>
  <c r="L156" i="6"/>
  <c r="H157" i="6" s="1"/>
  <c r="N136" i="6"/>
  <c r="P136" i="6" s="1"/>
  <c r="F87" i="4"/>
  <c r="A88" i="4" s="1"/>
  <c r="G73" i="3"/>
  <c r="S86" i="5"/>
  <c r="H87" i="5"/>
  <c r="A87" i="5"/>
  <c r="Q87" i="5" s="1"/>
  <c r="F88" i="5"/>
  <c r="D93" i="6" l="1"/>
  <c r="C93" i="6" s="1"/>
  <c r="E93" i="6" s="1"/>
  <c r="L159" i="4"/>
  <c r="H160" i="4" s="1"/>
  <c r="K159" i="4"/>
  <c r="J159" i="4"/>
  <c r="I159" i="4"/>
  <c r="K157" i="6"/>
  <c r="I157" i="6"/>
  <c r="L157" i="6"/>
  <c r="H158" i="6" s="1"/>
  <c r="J157" i="6"/>
  <c r="Q136" i="6"/>
  <c r="M137" i="6" s="1"/>
  <c r="B88" i="4"/>
  <c r="D88" i="4" s="1"/>
  <c r="C88" i="4" s="1"/>
  <c r="E88" i="4" s="1"/>
  <c r="A74" i="3"/>
  <c r="Q73" i="3"/>
  <c r="J87" i="5"/>
  <c r="I87" i="5"/>
  <c r="K87" i="5" s="1"/>
  <c r="R88" i="5"/>
  <c r="B89" i="5"/>
  <c r="F93" i="6" l="1"/>
  <c r="K160" i="4"/>
  <c r="J160" i="4"/>
  <c r="I160" i="4"/>
  <c r="L160" i="4"/>
  <c r="H161" i="4" s="1"/>
  <c r="L158" i="6"/>
  <c r="H159" i="6" s="1"/>
  <c r="K158" i="6"/>
  <c r="I158" i="6"/>
  <c r="J158" i="6"/>
  <c r="O137" i="6"/>
  <c r="N137" i="6" s="1"/>
  <c r="Q137" i="6" s="1"/>
  <c r="M138" i="6" s="1"/>
  <c r="F88" i="4"/>
  <c r="A89" i="4" s="1"/>
  <c r="B89" i="4"/>
  <c r="C74" i="3"/>
  <c r="E74" i="3" s="1"/>
  <c r="B74" i="3"/>
  <c r="P74" i="3"/>
  <c r="L87" i="5"/>
  <c r="D89" i="5"/>
  <c r="C89" i="5" s="1"/>
  <c r="E89" i="5" s="1"/>
  <c r="B94" i="6" l="1"/>
  <c r="A94" i="6"/>
  <c r="I161" i="4"/>
  <c r="J161" i="4"/>
  <c r="L161" i="4"/>
  <c r="H162" i="4" s="1"/>
  <c r="K161" i="4"/>
  <c r="I159" i="6"/>
  <c r="L159" i="6"/>
  <c r="H160" i="6" s="1"/>
  <c r="K159" i="6"/>
  <c r="J159" i="6"/>
  <c r="O138" i="6"/>
  <c r="N138" i="6"/>
  <c r="Q138" i="6" s="1"/>
  <c r="M139" i="6" s="1"/>
  <c r="P137" i="6"/>
  <c r="D89" i="4"/>
  <c r="C89" i="4" s="1"/>
  <c r="E89" i="4" s="1"/>
  <c r="D74" i="3"/>
  <c r="F74" i="3" s="1"/>
  <c r="H88" i="5"/>
  <c r="S87" i="5"/>
  <c r="A88" i="5"/>
  <c r="Q88" i="5" s="1"/>
  <c r="F89" i="5"/>
  <c r="D94" i="6" l="1"/>
  <c r="C94" i="6" s="1"/>
  <c r="J162" i="4"/>
  <c r="K162" i="4"/>
  <c r="L162" i="4"/>
  <c r="H163" i="4" s="1"/>
  <c r="I162" i="4"/>
  <c r="K160" i="6"/>
  <c r="J160" i="6"/>
  <c r="I160" i="6"/>
  <c r="L160" i="6"/>
  <c r="H161" i="6" s="1"/>
  <c r="O139" i="6"/>
  <c r="N139" i="6" s="1"/>
  <c r="Q139" i="6" s="1"/>
  <c r="M140" i="6" s="1"/>
  <c r="P138" i="6"/>
  <c r="F89" i="4"/>
  <c r="G74" i="3"/>
  <c r="J88" i="5"/>
  <c r="B90" i="5"/>
  <c r="R89" i="5"/>
  <c r="E94" i="6" l="1"/>
  <c r="F94" i="6"/>
  <c r="L163" i="4"/>
  <c r="H164" i="4" s="1"/>
  <c r="K163" i="4"/>
  <c r="I163" i="4"/>
  <c r="J163" i="4"/>
  <c r="I161" i="6"/>
  <c r="K161" i="6"/>
  <c r="J161" i="6"/>
  <c r="L161" i="6"/>
  <c r="H162" i="6" s="1"/>
  <c r="O140" i="6"/>
  <c r="N140" i="6" s="1"/>
  <c r="Q140" i="6" s="1"/>
  <c r="M141" i="6" s="1"/>
  <c r="P139" i="6"/>
  <c r="B90" i="4"/>
  <c r="A90" i="4"/>
  <c r="A75" i="3"/>
  <c r="Q74" i="3"/>
  <c r="I88" i="5"/>
  <c r="K88" i="5" s="1"/>
  <c r="D90" i="5"/>
  <c r="C90" i="5" s="1"/>
  <c r="E90" i="5" s="1"/>
  <c r="A95" i="6" l="1"/>
  <c r="B95" i="6"/>
  <c r="I164" i="4"/>
  <c r="J164" i="4"/>
  <c r="L164" i="4"/>
  <c r="H165" i="4" s="1"/>
  <c r="K164" i="4"/>
  <c r="K162" i="6"/>
  <c r="I162" i="6"/>
  <c r="L162" i="6"/>
  <c r="H163" i="6" s="1"/>
  <c r="J162" i="6"/>
  <c r="O141" i="6"/>
  <c r="N141" i="6" s="1"/>
  <c r="P141" i="6" s="1"/>
  <c r="P140" i="6"/>
  <c r="D90" i="4"/>
  <c r="C90" i="4" s="1"/>
  <c r="E90" i="4" s="1"/>
  <c r="P75" i="3"/>
  <c r="C75" i="3"/>
  <c r="E75" i="3" s="1"/>
  <c r="B75" i="3"/>
  <c r="F90" i="5"/>
  <c r="B91" i="5" s="1"/>
  <c r="L88" i="5"/>
  <c r="D95" i="6" l="1"/>
  <c r="K165" i="4"/>
  <c r="L165" i="4"/>
  <c r="H166" i="4" s="1"/>
  <c r="J165" i="4"/>
  <c r="I165" i="4"/>
  <c r="I163" i="6"/>
  <c r="L163" i="6"/>
  <c r="H164" i="6" s="1"/>
  <c r="J163" i="6"/>
  <c r="K163" i="6"/>
  <c r="Q141" i="6"/>
  <c r="M142" i="6" s="1"/>
  <c r="F90" i="4"/>
  <c r="D75" i="3"/>
  <c r="F75" i="3" s="1"/>
  <c r="R90" i="5"/>
  <c r="S88" i="5"/>
  <c r="H89" i="5"/>
  <c r="A89" i="5"/>
  <c r="Q89" i="5" s="1"/>
  <c r="D91" i="5"/>
  <c r="C91" i="5" s="1"/>
  <c r="E91" i="5" s="1"/>
  <c r="C95" i="6" l="1"/>
  <c r="E95" i="6" s="1"/>
  <c r="J166" i="4"/>
  <c r="L166" i="4"/>
  <c r="H167" i="4" s="1"/>
  <c r="K166" i="4"/>
  <c r="I166" i="4"/>
  <c r="I164" i="6"/>
  <c r="K164" i="6"/>
  <c r="J164" i="6"/>
  <c r="L164" i="6"/>
  <c r="H165" i="6" s="1"/>
  <c r="O142" i="6"/>
  <c r="N142" i="6" s="1"/>
  <c r="P142" i="6" s="1"/>
  <c r="B91" i="4"/>
  <c r="A91" i="4"/>
  <c r="G75" i="3"/>
  <c r="J89" i="5"/>
  <c r="I89" i="5" s="1"/>
  <c r="K89" i="5" s="1"/>
  <c r="F91" i="5"/>
  <c r="B92" i="5" s="1"/>
  <c r="F95" i="6" l="1"/>
  <c r="L167" i="4"/>
  <c r="H168" i="4" s="1"/>
  <c r="J167" i="4"/>
  <c r="K167" i="4"/>
  <c r="I167" i="4"/>
  <c r="I165" i="6"/>
  <c r="K165" i="6"/>
  <c r="L165" i="6"/>
  <c r="H166" i="6" s="1"/>
  <c r="J165" i="6"/>
  <c r="Q142" i="6"/>
  <c r="M143" i="6" s="1"/>
  <c r="O143" i="6" s="1"/>
  <c r="D91" i="4"/>
  <c r="C91" i="4"/>
  <c r="E91" i="4" s="1"/>
  <c r="Q75" i="3"/>
  <c r="A76" i="3"/>
  <c r="R91" i="5"/>
  <c r="L89" i="5"/>
  <c r="D92" i="5"/>
  <c r="C92" i="5" s="1"/>
  <c r="E92" i="5" s="1"/>
  <c r="B96" i="6" l="1"/>
  <c r="A96" i="6"/>
  <c r="K168" i="4"/>
  <c r="L168" i="4"/>
  <c r="H169" i="4" s="1"/>
  <c r="I168" i="4"/>
  <c r="J168" i="4"/>
  <c r="L166" i="6"/>
  <c r="H167" i="6" s="1"/>
  <c r="J166" i="6"/>
  <c r="I166" i="6"/>
  <c r="K166" i="6"/>
  <c r="N143" i="6"/>
  <c r="P143" i="6" s="1"/>
  <c r="F91" i="4"/>
  <c r="P76" i="3"/>
  <c r="C76" i="3"/>
  <c r="E76" i="3" s="1"/>
  <c r="B76" i="3"/>
  <c r="F92" i="5"/>
  <c r="B93" i="5" s="1"/>
  <c r="H90" i="5"/>
  <c r="S89" i="5"/>
  <c r="A90" i="5"/>
  <c r="Q90" i="5" s="1"/>
  <c r="D96" i="6" l="1"/>
  <c r="C96" i="6"/>
  <c r="E96" i="6" s="1"/>
  <c r="I169" i="4"/>
  <c r="L169" i="4"/>
  <c r="H170" i="4" s="1"/>
  <c r="J169" i="4"/>
  <c r="K169" i="4"/>
  <c r="L167" i="6"/>
  <c r="H168" i="6" s="1"/>
  <c r="K167" i="6"/>
  <c r="J167" i="6"/>
  <c r="I167" i="6"/>
  <c r="Q143" i="6"/>
  <c r="M144" i="6" s="1"/>
  <c r="B92" i="4"/>
  <c r="A92" i="4"/>
  <c r="D76" i="3"/>
  <c r="F76" i="3" s="1"/>
  <c r="R92" i="5"/>
  <c r="J90" i="5"/>
  <c r="I90" i="5" s="1"/>
  <c r="K90" i="5" s="1"/>
  <c r="D93" i="5"/>
  <c r="C93" i="5" s="1"/>
  <c r="E93" i="5" s="1"/>
  <c r="F96" i="6" l="1"/>
  <c r="B97" i="6"/>
  <c r="A97" i="6"/>
  <c r="K170" i="4"/>
  <c r="J170" i="4"/>
  <c r="I170" i="4"/>
  <c r="L170" i="4"/>
  <c r="H171" i="4" s="1"/>
  <c r="I168" i="6"/>
  <c r="L168" i="6"/>
  <c r="H169" i="6" s="1"/>
  <c r="K168" i="6"/>
  <c r="J168" i="6"/>
  <c r="O144" i="6"/>
  <c r="N144" i="6" s="1"/>
  <c r="P144" i="6" s="1"/>
  <c r="G76" i="3"/>
  <c r="A77" i="3" s="1"/>
  <c r="D92" i="4"/>
  <c r="C92" i="4" s="1"/>
  <c r="E92" i="4" s="1"/>
  <c r="L90" i="5"/>
  <c r="S90" i="5" s="1"/>
  <c r="F93" i="5"/>
  <c r="R93" i="5" s="1"/>
  <c r="D97" i="6" l="1"/>
  <c r="C97" i="6" s="1"/>
  <c r="L171" i="4"/>
  <c r="H172" i="4" s="1"/>
  <c r="K171" i="4"/>
  <c r="J171" i="4"/>
  <c r="I171" i="4"/>
  <c r="Q76" i="3"/>
  <c r="K169" i="6"/>
  <c r="L169" i="6"/>
  <c r="H170" i="6" s="1"/>
  <c r="J169" i="6"/>
  <c r="I169" i="6"/>
  <c r="Q144" i="6"/>
  <c r="M145" i="6" s="1"/>
  <c r="F92" i="4"/>
  <c r="C77" i="3"/>
  <c r="E77" i="3" s="1"/>
  <c r="D77" i="3" s="1"/>
  <c r="B77" i="3"/>
  <c r="P77" i="3"/>
  <c r="B94" i="5"/>
  <c r="D94" i="5" s="1"/>
  <c r="A91" i="5"/>
  <c r="Q91" i="5" s="1"/>
  <c r="H91" i="5"/>
  <c r="J91" i="5" s="1"/>
  <c r="E97" i="6" l="1"/>
  <c r="F97" i="6"/>
  <c r="K172" i="4"/>
  <c r="L172" i="4"/>
  <c r="H173" i="4" s="1"/>
  <c r="J172" i="4"/>
  <c r="I172" i="4"/>
  <c r="I170" i="6"/>
  <c r="J170" i="6"/>
  <c r="L170" i="6"/>
  <c r="H171" i="6" s="1"/>
  <c r="K170" i="6"/>
  <c r="O145" i="6"/>
  <c r="N145" i="6"/>
  <c r="Q145" i="6" s="1"/>
  <c r="M146" i="6" s="1"/>
  <c r="B93" i="4"/>
  <c r="A93" i="4"/>
  <c r="F77" i="3"/>
  <c r="G77" i="3"/>
  <c r="I91" i="5"/>
  <c r="K91" i="5" s="1"/>
  <c r="C94" i="5"/>
  <c r="E94" i="5" s="1"/>
  <c r="B98" i="6" l="1"/>
  <c r="A98" i="6"/>
  <c r="J173" i="4"/>
  <c r="K173" i="4"/>
  <c r="I173" i="4"/>
  <c r="L173" i="4"/>
  <c r="H174" i="4" s="1"/>
  <c r="J171" i="6"/>
  <c r="I171" i="6"/>
  <c r="L171" i="6"/>
  <c r="H172" i="6" s="1"/>
  <c r="K171" i="6"/>
  <c r="O146" i="6"/>
  <c r="N146" i="6"/>
  <c r="Q146" i="6" s="1"/>
  <c r="M147" i="6" s="1"/>
  <c r="P145" i="6"/>
  <c r="D93" i="4"/>
  <c r="C93" i="4" s="1"/>
  <c r="E93" i="4" s="1"/>
  <c r="Q77" i="3"/>
  <c r="A78" i="3"/>
  <c r="L91" i="5"/>
  <c r="F94" i="5"/>
  <c r="D98" i="6" l="1"/>
  <c r="C98" i="6" s="1"/>
  <c r="E98" i="6" s="1"/>
  <c r="I174" i="4"/>
  <c r="L174" i="4"/>
  <c r="H175" i="4" s="1"/>
  <c r="K174" i="4"/>
  <c r="J174" i="4"/>
  <c r="K172" i="6"/>
  <c r="J172" i="6"/>
  <c r="L172" i="6"/>
  <c r="H173" i="6" s="1"/>
  <c r="I172" i="6"/>
  <c r="O147" i="6"/>
  <c r="N147" i="6" s="1"/>
  <c r="P147" i="6" s="1"/>
  <c r="P146" i="6"/>
  <c r="F93" i="4"/>
  <c r="B78" i="3"/>
  <c r="C78" i="3"/>
  <c r="P78" i="3"/>
  <c r="S91" i="5"/>
  <c r="H92" i="5"/>
  <c r="A92" i="5"/>
  <c r="Q92" i="5" s="1"/>
  <c r="R94" i="5"/>
  <c r="B95" i="5"/>
  <c r="F98" i="6" l="1"/>
  <c r="I175" i="4"/>
  <c r="J175" i="4"/>
  <c r="L175" i="4"/>
  <c r="H176" i="4" s="1"/>
  <c r="K175" i="4"/>
  <c r="L173" i="6"/>
  <c r="H174" i="6" s="1"/>
  <c r="J173" i="6"/>
  <c r="K173" i="6"/>
  <c r="I173" i="6"/>
  <c r="Q147" i="6"/>
  <c r="M148" i="6" s="1"/>
  <c r="A94" i="4"/>
  <c r="B94" i="4"/>
  <c r="E78" i="3"/>
  <c r="D78" i="3" s="1"/>
  <c r="F78" i="3" s="1"/>
  <c r="J92" i="5"/>
  <c r="I92" i="5" s="1"/>
  <c r="K92" i="5" s="1"/>
  <c r="D95" i="5"/>
  <c r="C95" i="5" s="1"/>
  <c r="E95" i="5" s="1"/>
  <c r="A99" i="6" l="1"/>
  <c r="B99" i="6"/>
  <c r="L176" i="4"/>
  <c r="H177" i="4" s="1"/>
  <c r="K176" i="4"/>
  <c r="I176" i="4"/>
  <c r="J176" i="4"/>
  <c r="K174" i="6"/>
  <c r="I174" i="6"/>
  <c r="L174" i="6"/>
  <c r="H175" i="6" s="1"/>
  <c r="J174" i="6"/>
  <c r="O148" i="6"/>
  <c r="N148" i="6"/>
  <c r="Q148" i="6" s="1"/>
  <c r="M149" i="6" s="1"/>
  <c r="D94" i="4"/>
  <c r="C94" i="4" s="1"/>
  <c r="E94" i="4" s="1"/>
  <c r="G78" i="3"/>
  <c r="L92" i="5"/>
  <c r="H93" i="5" s="1"/>
  <c r="F95" i="5"/>
  <c r="D99" i="6" l="1"/>
  <c r="C99" i="6" s="1"/>
  <c r="E99" i="6" s="1"/>
  <c r="I177" i="4"/>
  <c r="K177" i="4"/>
  <c r="J177" i="4"/>
  <c r="L177" i="4"/>
  <c r="H178" i="4" s="1"/>
  <c r="I175" i="6"/>
  <c r="K175" i="6"/>
  <c r="L175" i="6"/>
  <c r="H176" i="6" s="1"/>
  <c r="J175" i="6"/>
  <c r="O149" i="6"/>
  <c r="N149" i="6"/>
  <c r="Q149" i="6" s="1"/>
  <c r="M150" i="6" s="1"/>
  <c r="P148" i="6"/>
  <c r="F94" i="4"/>
  <c r="B95" i="4" s="1"/>
  <c r="Q78" i="3"/>
  <c r="A79" i="3"/>
  <c r="A93" i="5"/>
  <c r="Q93" i="5" s="1"/>
  <c r="S92" i="5"/>
  <c r="J93" i="5"/>
  <c r="R95" i="5"/>
  <c r="B96" i="5"/>
  <c r="I93" i="5" l="1"/>
  <c r="K93" i="5" s="1"/>
  <c r="F99" i="6"/>
  <c r="K178" i="4"/>
  <c r="J178" i="4"/>
  <c r="I178" i="4"/>
  <c r="L178" i="4"/>
  <c r="H179" i="4" s="1"/>
  <c r="A95" i="4"/>
  <c r="L176" i="6"/>
  <c r="H177" i="6" s="1"/>
  <c r="I176" i="6"/>
  <c r="K176" i="6"/>
  <c r="J176" i="6"/>
  <c r="P149" i="6"/>
  <c r="O150" i="6"/>
  <c r="D95" i="4"/>
  <c r="C95" i="4" s="1"/>
  <c r="E95" i="4" s="1"/>
  <c r="P79" i="3"/>
  <c r="C79" i="3"/>
  <c r="E79" i="3" s="1"/>
  <c r="B79" i="3"/>
  <c r="L93" i="5"/>
  <c r="D96" i="5"/>
  <c r="C96" i="5" s="1"/>
  <c r="E96" i="5" s="1"/>
  <c r="B100" i="6" l="1"/>
  <c r="A100" i="6"/>
  <c r="K179" i="4"/>
  <c r="J179" i="4"/>
  <c r="I179" i="4"/>
  <c r="L179" i="4"/>
  <c r="H180" i="4" s="1"/>
  <c r="K177" i="6"/>
  <c r="J177" i="6"/>
  <c r="L177" i="6"/>
  <c r="H178" i="6" s="1"/>
  <c r="I177" i="6"/>
  <c r="N150" i="6"/>
  <c r="P150" i="6" s="1"/>
  <c r="F95" i="4"/>
  <c r="D79" i="3"/>
  <c r="F79" i="3" s="1"/>
  <c r="A94" i="5"/>
  <c r="Q94" i="5" s="1"/>
  <c r="H94" i="5"/>
  <c r="S93" i="5"/>
  <c r="F96" i="5"/>
  <c r="D100" i="6" l="1"/>
  <c r="C100" i="6" s="1"/>
  <c r="E100" i="6" s="1"/>
  <c r="I180" i="4"/>
  <c r="K180" i="4"/>
  <c r="J180" i="4"/>
  <c r="L180" i="4"/>
  <c r="H181" i="4" s="1"/>
  <c r="L178" i="6"/>
  <c r="H179" i="6" s="1"/>
  <c r="K178" i="6"/>
  <c r="I178" i="6"/>
  <c r="J178" i="6"/>
  <c r="Q150" i="6"/>
  <c r="M151" i="6" s="1"/>
  <c r="B96" i="4"/>
  <c r="A96" i="4"/>
  <c r="G79" i="3"/>
  <c r="J94" i="5"/>
  <c r="I94" i="5" s="1"/>
  <c r="K94" i="5" s="1"/>
  <c r="B97" i="5"/>
  <c r="R96" i="5"/>
  <c r="F100" i="6" l="1"/>
  <c r="J181" i="4"/>
  <c r="I181" i="4"/>
  <c r="L181" i="4"/>
  <c r="H182" i="4" s="1"/>
  <c r="K181" i="4"/>
  <c r="J179" i="6"/>
  <c r="I179" i="6"/>
  <c r="K179" i="6"/>
  <c r="L179" i="6"/>
  <c r="H180" i="6" s="1"/>
  <c r="O151" i="6"/>
  <c r="D96" i="4"/>
  <c r="C96" i="4" s="1"/>
  <c r="E96" i="4" s="1"/>
  <c r="A80" i="3"/>
  <c r="Q79" i="3"/>
  <c r="L94" i="5"/>
  <c r="D97" i="5"/>
  <c r="C97" i="5" s="1"/>
  <c r="A101" i="6" l="1"/>
  <c r="B101" i="6"/>
  <c r="K182" i="4"/>
  <c r="L182" i="4"/>
  <c r="H183" i="4" s="1"/>
  <c r="J182" i="4"/>
  <c r="I182" i="4"/>
  <c r="K180" i="6"/>
  <c r="L180" i="6"/>
  <c r="H181" i="6" s="1"/>
  <c r="J180" i="6"/>
  <c r="I180" i="6"/>
  <c r="N151" i="6"/>
  <c r="P151" i="6" s="1"/>
  <c r="F96" i="4"/>
  <c r="C80" i="3"/>
  <c r="B80" i="3"/>
  <c r="P80" i="3"/>
  <c r="A95" i="5"/>
  <c r="Q95" i="5" s="1"/>
  <c r="S94" i="5"/>
  <c r="H95" i="5"/>
  <c r="E97" i="5"/>
  <c r="F97" i="5"/>
  <c r="D101" i="6" l="1"/>
  <c r="C101" i="6" s="1"/>
  <c r="E101" i="6" s="1"/>
  <c r="J183" i="4"/>
  <c r="L183" i="4"/>
  <c r="H184" i="4" s="1"/>
  <c r="K183" i="4"/>
  <c r="I183" i="4"/>
  <c r="I181" i="6"/>
  <c r="L181" i="6"/>
  <c r="H182" i="6" s="1"/>
  <c r="J181" i="6"/>
  <c r="K181" i="6"/>
  <c r="Q151" i="6"/>
  <c r="M152" i="6" s="1"/>
  <c r="A97" i="4"/>
  <c r="B97" i="4"/>
  <c r="E80" i="3"/>
  <c r="D80" i="3" s="1"/>
  <c r="F80" i="3" s="1"/>
  <c r="J95" i="5"/>
  <c r="I95" i="5" s="1"/>
  <c r="K95" i="5" s="1"/>
  <c r="R97" i="5"/>
  <c r="B98" i="5"/>
  <c r="F101" i="6" l="1"/>
  <c r="L184" i="4"/>
  <c r="H185" i="4" s="1"/>
  <c r="J184" i="4"/>
  <c r="I184" i="4"/>
  <c r="K184" i="4"/>
  <c r="K182" i="6"/>
  <c r="L182" i="6"/>
  <c r="H183" i="6" s="1"/>
  <c r="J182" i="6"/>
  <c r="I182" i="6"/>
  <c r="O152" i="6"/>
  <c r="D97" i="4"/>
  <c r="C97" i="4" s="1"/>
  <c r="E97" i="4" s="1"/>
  <c r="G80" i="3"/>
  <c r="L95" i="5"/>
  <c r="D98" i="5"/>
  <c r="C98" i="5" s="1"/>
  <c r="E98" i="5" s="1"/>
  <c r="B102" i="6" l="1"/>
  <c r="A102" i="6"/>
  <c r="I185" i="4"/>
  <c r="K185" i="4"/>
  <c r="J185" i="4"/>
  <c r="L185" i="4"/>
  <c r="H186" i="4" s="1"/>
  <c r="I183" i="6"/>
  <c r="L183" i="6"/>
  <c r="H184" i="6" s="1"/>
  <c r="J183" i="6"/>
  <c r="K183" i="6"/>
  <c r="N152" i="6"/>
  <c r="P152" i="6" s="1"/>
  <c r="F97" i="4"/>
  <c r="Q80" i="3"/>
  <c r="A81" i="3"/>
  <c r="S95" i="5"/>
  <c r="H96" i="5"/>
  <c r="A96" i="5"/>
  <c r="Q96" i="5" s="1"/>
  <c r="F98" i="5"/>
  <c r="D102" i="6" l="1"/>
  <c r="I186" i="4"/>
  <c r="L186" i="4"/>
  <c r="H187" i="4" s="1"/>
  <c r="J186" i="4"/>
  <c r="K186" i="4"/>
  <c r="I184" i="6"/>
  <c r="J184" i="6"/>
  <c r="K184" i="6"/>
  <c r="L184" i="6"/>
  <c r="H185" i="6" s="1"/>
  <c r="Q152" i="6"/>
  <c r="M153" i="6" s="1"/>
  <c r="B98" i="4"/>
  <c r="A98" i="4"/>
  <c r="P81" i="3"/>
  <c r="B81" i="3"/>
  <c r="C81" i="3"/>
  <c r="J96" i="5"/>
  <c r="I96" i="5" s="1"/>
  <c r="K96" i="5" s="1"/>
  <c r="B99" i="5"/>
  <c r="R98" i="5"/>
  <c r="C102" i="6" l="1"/>
  <c r="E102" i="6" s="1"/>
  <c r="J187" i="4"/>
  <c r="I187" i="4"/>
  <c r="K187" i="4"/>
  <c r="L187" i="4"/>
  <c r="H188" i="4" s="1"/>
  <c r="J185" i="6"/>
  <c r="K185" i="6"/>
  <c r="I185" i="6"/>
  <c r="L185" i="6"/>
  <c r="H186" i="6" s="1"/>
  <c r="O153" i="6"/>
  <c r="D98" i="4"/>
  <c r="C98" i="4" s="1"/>
  <c r="E98" i="4" s="1"/>
  <c r="E81" i="3"/>
  <c r="D81" i="3" s="1"/>
  <c r="F81" i="3" s="1"/>
  <c r="L96" i="5"/>
  <c r="S96" i="5" s="1"/>
  <c r="D99" i="5"/>
  <c r="C99" i="5" s="1"/>
  <c r="E99" i="5" s="1"/>
  <c r="F102" i="6" l="1"/>
  <c r="I188" i="4"/>
  <c r="K188" i="4"/>
  <c r="J188" i="4"/>
  <c r="L188" i="4"/>
  <c r="H189" i="4" s="1"/>
  <c r="K186" i="6"/>
  <c r="L186" i="6"/>
  <c r="H187" i="6" s="1"/>
  <c r="J186" i="6"/>
  <c r="I186" i="6"/>
  <c r="N153" i="6"/>
  <c r="P153" i="6" s="1"/>
  <c r="A97" i="5"/>
  <c r="Q97" i="5" s="1"/>
  <c r="H97" i="5"/>
  <c r="J97" i="5" s="1"/>
  <c r="F98" i="4"/>
  <c r="G81" i="3"/>
  <c r="F99" i="5"/>
  <c r="B103" i="6" l="1"/>
  <c r="A103" i="6"/>
  <c r="I189" i="4"/>
  <c r="J189" i="4"/>
  <c r="L189" i="4"/>
  <c r="H190" i="4" s="1"/>
  <c r="K189" i="4"/>
  <c r="I187" i="6"/>
  <c r="L187" i="6"/>
  <c r="H188" i="6" s="1"/>
  <c r="K187" i="6"/>
  <c r="J187" i="6"/>
  <c r="Q153" i="6"/>
  <c r="M154" i="6" s="1"/>
  <c r="I97" i="5"/>
  <c r="K97" i="5" s="1"/>
  <c r="B99" i="4"/>
  <c r="A99" i="4"/>
  <c r="A82" i="3"/>
  <c r="Q81" i="3"/>
  <c r="B100" i="5"/>
  <c r="R99" i="5"/>
  <c r="L97" i="5" l="1"/>
  <c r="H98" i="5" s="1"/>
  <c r="J98" i="5" s="1"/>
  <c r="D103" i="6"/>
  <c r="C103" i="6" s="1"/>
  <c r="E103" i="6" s="1"/>
  <c r="I190" i="4"/>
  <c r="J190" i="4"/>
  <c r="K190" i="4"/>
  <c r="L190" i="4"/>
  <c r="H191" i="4" s="1"/>
  <c r="K188" i="6"/>
  <c r="I188" i="6"/>
  <c r="J188" i="6"/>
  <c r="L188" i="6"/>
  <c r="H189" i="6" s="1"/>
  <c r="O154" i="6"/>
  <c r="N154" i="6" s="1"/>
  <c r="Q154" i="6" s="1"/>
  <c r="M155" i="6" s="1"/>
  <c r="D99" i="4"/>
  <c r="C99" i="4" s="1"/>
  <c r="E99" i="4" s="1"/>
  <c r="C82" i="3"/>
  <c r="B82" i="3"/>
  <c r="P82" i="3"/>
  <c r="A98" i="5"/>
  <c r="Q98" i="5" s="1"/>
  <c r="S97" i="5"/>
  <c r="D100" i="5"/>
  <c r="C100" i="5" s="1"/>
  <c r="E100" i="5" s="1"/>
  <c r="F103" i="6" l="1"/>
  <c r="K191" i="4"/>
  <c r="I191" i="4"/>
  <c r="L191" i="4"/>
  <c r="H192" i="4" s="1"/>
  <c r="J191" i="4"/>
  <c r="L189" i="6"/>
  <c r="H190" i="6" s="1"/>
  <c r="K189" i="6"/>
  <c r="J189" i="6"/>
  <c r="I189" i="6"/>
  <c r="O155" i="6"/>
  <c r="N155" i="6"/>
  <c r="P155" i="6" s="1"/>
  <c r="P154" i="6"/>
  <c r="F99" i="4"/>
  <c r="E82" i="3"/>
  <c r="D82" i="3" s="1"/>
  <c r="F82" i="3" s="1"/>
  <c r="I98" i="5"/>
  <c r="K98" i="5" s="1"/>
  <c r="F100" i="5"/>
  <c r="B104" i="6" l="1"/>
  <c r="A104" i="6"/>
  <c r="I192" i="4"/>
  <c r="K192" i="4"/>
  <c r="L192" i="4"/>
  <c r="H193" i="4" s="1"/>
  <c r="J192" i="4"/>
  <c r="G82" i="3"/>
  <c r="A83" i="3" s="1"/>
  <c r="L190" i="6"/>
  <c r="H191" i="6" s="1"/>
  <c r="I190" i="6"/>
  <c r="K190" i="6"/>
  <c r="J190" i="6"/>
  <c r="Q155" i="6"/>
  <c r="M156" i="6" s="1"/>
  <c r="B100" i="4"/>
  <c r="A100" i="4"/>
  <c r="Q82" i="3"/>
  <c r="L98" i="5"/>
  <c r="B101" i="5"/>
  <c r="R100" i="5"/>
  <c r="D104" i="6" l="1"/>
  <c r="C104" i="6" s="1"/>
  <c r="E104" i="6" s="1"/>
  <c r="K193" i="4"/>
  <c r="L193" i="4"/>
  <c r="H194" i="4" s="1"/>
  <c r="I193" i="4"/>
  <c r="J193" i="4"/>
  <c r="L191" i="6"/>
  <c r="H192" i="6" s="1"/>
  <c r="K191" i="6"/>
  <c r="I191" i="6"/>
  <c r="J191" i="6"/>
  <c r="O156" i="6"/>
  <c r="N156" i="6" s="1"/>
  <c r="D100" i="4"/>
  <c r="C100" i="4" s="1"/>
  <c r="E100" i="4" s="1"/>
  <c r="B83" i="3"/>
  <c r="P83" i="3"/>
  <c r="C83" i="3"/>
  <c r="E83" i="3" s="1"/>
  <c r="S98" i="5"/>
  <c r="A99" i="5"/>
  <c r="Q99" i="5" s="1"/>
  <c r="H99" i="5"/>
  <c r="D101" i="5"/>
  <c r="C101" i="5" s="1"/>
  <c r="E101" i="5" s="1"/>
  <c r="F104" i="6" l="1"/>
  <c r="I194" i="4"/>
  <c r="K194" i="4"/>
  <c r="J194" i="4"/>
  <c r="L194" i="4"/>
  <c r="H195" i="4" s="1"/>
  <c r="J192" i="6"/>
  <c r="L192" i="6"/>
  <c r="H193" i="6" s="1"/>
  <c r="I192" i="6"/>
  <c r="K192" i="6"/>
  <c r="P156" i="6"/>
  <c r="Q156" i="6"/>
  <c r="M157" i="6" s="1"/>
  <c r="F100" i="4"/>
  <c r="D83" i="3"/>
  <c r="F83" i="3" s="1"/>
  <c r="J99" i="5"/>
  <c r="I99" i="5" s="1"/>
  <c r="K99" i="5" s="1"/>
  <c r="F101" i="5"/>
  <c r="B105" i="6" l="1"/>
  <c r="A105" i="6"/>
  <c r="J195" i="4"/>
  <c r="L195" i="4"/>
  <c r="H196" i="4" s="1"/>
  <c r="K195" i="4"/>
  <c r="I195" i="4"/>
  <c r="G83" i="3"/>
  <c r="Q83" i="3" s="1"/>
  <c r="K193" i="6"/>
  <c r="J193" i="6"/>
  <c r="L193" i="6"/>
  <c r="H194" i="6" s="1"/>
  <c r="I193" i="6"/>
  <c r="O157" i="6"/>
  <c r="N157" i="6" s="1"/>
  <c r="P157" i="6" s="1"/>
  <c r="B101" i="4"/>
  <c r="A101" i="4"/>
  <c r="L99" i="5"/>
  <c r="R101" i="5"/>
  <c r="B102" i="5"/>
  <c r="D105" i="6" l="1"/>
  <c r="C105" i="6" s="1"/>
  <c r="E105" i="6" s="1"/>
  <c r="J196" i="4"/>
  <c r="I196" i="4"/>
  <c r="L196" i="4"/>
  <c r="H197" i="4" s="1"/>
  <c r="K196" i="4"/>
  <c r="A84" i="3"/>
  <c r="J194" i="6"/>
  <c r="L194" i="6"/>
  <c r="H195" i="6" s="1"/>
  <c r="K194" i="6"/>
  <c r="I194" i="6"/>
  <c r="Q157" i="6"/>
  <c r="M158" i="6" s="1"/>
  <c r="D101" i="4"/>
  <c r="C101" i="4" s="1"/>
  <c r="F101" i="4" s="1"/>
  <c r="C84" i="3"/>
  <c r="E84" i="3" s="1"/>
  <c r="D84" i="3" s="1"/>
  <c r="F84" i="3" s="1"/>
  <c r="P84" i="3"/>
  <c r="B84" i="3"/>
  <c r="S99" i="5"/>
  <c r="H100" i="5"/>
  <c r="A100" i="5"/>
  <c r="Q100" i="5" s="1"/>
  <c r="D102" i="5"/>
  <c r="F105" i="6" l="1"/>
  <c r="K197" i="4"/>
  <c r="L197" i="4"/>
  <c r="H198" i="4" s="1"/>
  <c r="I197" i="4"/>
  <c r="J197" i="4"/>
  <c r="K195" i="6"/>
  <c r="I195" i="6"/>
  <c r="L195" i="6"/>
  <c r="H196" i="6" s="1"/>
  <c r="J195" i="6"/>
  <c r="O158" i="6"/>
  <c r="N158" i="6" s="1"/>
  <c r="P158" i="6" s="1"/>
  <c r="B102" i="4"/>
  <c r="A102" i="4"/>
  <c r="E101" i="4"/>
  <c r="G84" i="3"/>
  <c r="J100" i="5"/>
  <c r="I100" i="5"/>
  <c r="K100" i="5" s="1"/>
  <c r="C102" i="5"/>
  <c r="E102" i="5" s="1"/>
  <c r="B106" i="6" l="1"/>
  <c r="A106" i="6"/>
  <c r="I198" i="4"/>
  <c r="J198" i="4"/>
  <c r="L198" i="4"/>
  <c r="H199" i="4" s="1"/>
  <c r="K198" i="4"/>
  <c r="L196" i="6"/>
  <c r="H197" i="6" s="1"/>
  <c r="K196" i="6"/>
  <c r="J196" i="6"/>
  <c r="I196" i="6"/>
  <c r="Q158" i="6"/>
  <c r="M159" i="6" s="1"/>
  <c r="D102" i="4"/>
  <c r="A85" i="3"/>
  <c r="Q84" i="3"/>
  <c r="L100" i="5"/>
  <c r="H101" i="5" s="1"/>
  <c r="F102" i="5"/>
  <c r="D106" i="6" l="1"/>
  <c r="C106" i="6" s="1"/>
  <c r="E106" i="6" s="1"/>
  <c r="L199" i="4"/>
  <c r="H200" i="4" s="1"/>
  <c r="I199" i="4"/>
  <c r="J199" i="4"/>
  <c r="K199" i="4"/>
  <c r="J197" i="6"/>
  <c r="K197" i="6"/>
  <c r="L197" i="6"/>
  <c r="H198" i="6" s="1"/>
  <c r="I197" i="6"/>
  <c r="O159" i="6"/>
  <c r="N159" i="6"/>
  <c r="P159" i="6" s="1"/>
  <c r="C102" i="4"/>
  <c r="E102" i="4" s="1"/>
  <c r="B85" i="3"/>
  <c r="P85" i="3"/>
  <c r="C85" i="3"/>
  <c r="A101" i="5"/>
  <c r="Q101" i="5" s="1"/>
  <c r="S100" i="5"/>
  <c r="J101" i="5"/>
  <c r="R102" i="5"/>
  <c r="B103" i="5"/>
  <c r="I101" i="5" l="1"/>
  <c r="F106" i="6"/>
  <c r="L200" i="4"/>
  <c r="H201" i="4" s="1"/>
  <c r="K200" i="4"/>
  <c r="I200" i="4"/>
  <c r="J200" i="4"/>
  <c r="J198" i="6"/>
  <c r="L198" i="6"/>
  <c r="H199" i="6" s="1"/>
  <c r="K198" i="6"/>
  <c r="I198" i="6"/>
  <c r="Q159" i="6"/>
  <c r="M160" i="6" s="1"/>
  <c r="F102" i="4"/>
  <c r="E85" i="3"/>
  <c r="D85" i="3" s="1"/>
  <c r="F85" i="3" s="1"/>
  <c r="K101" i="5"/>
  <c r="L101" i="5"/>
  <c r="D103" i="5"/>
  <c r="C103" i="5" s="1"/>
  <c r="E103" i="5" s="1"/>
  <c r="A107" i="6" l="1"/>
  <c r="B107" i="6"/>
  <c r="I201" i="4"/>
  <c r="K201" i="4"/>
  <c r="L201" i="4"/>
  <c r="H202" i="4" s="1"/>
  <c r="J201" i="4"/>
  <c r="L199" i="6"/>
  <c r="H200" i="6" s="1"/>
  <c r="K199" i="6"/>
  <c r="J199" i="6"/>
  <c r="I199" i="6"/>
  <c r="O160" i="6"/>
  <c r="N160" i="6"/>
  <c r="P160" i="6" s="1"/>
  <c r="A103" i="4"/>
  <c r="B103" i="4"/>
  <c r="G85" i="3"/>
  <c r="S101" i="5"/>
  <c r="H102" i="5"/>
  <c r="A102" i="5"/>
  <c r="Q102" i="5" s="1"/>
  <c r="F103" i="5"/>
  <c r="D107" i="6" l="1"/>
  <c r="L202" i="4"/>
  <c r="H203" i="4" s="1"/>
  <c r="J202" i="4"/>
  <c r="K202" i="4"/>
  <c r="I202" i="4"/>
  <c r="I200" i="6"/>
  <c r="L200" i="6"/>
  <c r="H201" i="6" s="1"/>
  <c r="K200" i="6"/>
  <c r="J200" i="6"/>
  <c r="Q160" i="6"/>
  <c r="M161" i="6" s="1"/>
  <c r="O161" i="6" s="1"/>
  <c r="N161" i="6" s="1"/>
  <c r="P161" i="6" s="1"/>
  <c r="D103" i="4"/>
  <c r="C103" i="4" s="1"/>
  <c r="E103" i="4" s="1"/>
  <c r="A86" i="3"/>
  <c r="Q85" i="3"/>
  <c r="J102" i="5"/>
  <c r="B104" i="5"/>
  <c r="R103" i="5"/>
  <c r="C107" i="6" l="1"/>
  <c r="E107" i="6" s="1"/>
  <c r="J203" i="4"/>
  <c r="I203" i="4"/>
  <c r="K203" i="4"/>
  <c r="L203" i="4"/>
  <c r="H204" i="4" s="1"/>
  <c r="J201" i="6"/>
  <c r="L201" i="6"/>
  <c r="H202" i="6" s="1"/>
  <c r="K201" i="6"/>
  <c r="I201" i="6"/>
  <c r="Q161" i="6"/>
  <c r="M162" i="6" s="1"/>
  <c r="O162" i="6" s="1"/>
  <c r="N162" i="6" s="1"/>
  <c r="Q162" i="6" s="1"/>
  <c r="M163" i="6" s="1"/>
  <c r="F103" i="4"/>
  <c r="B104" i="4" s="1"/>
  <c r="P86" i="3"/>
  <c r="B86" i="3"/>
  <c r="C86" i="3"/>
  <c r="E86" i="3" s="1"/>
  <c r="D86" i="3" s="1"/>
  <c r="F86" i="3" s="1"/>
  <c r="I102" i="5"/>
  <c r="K102" i="5" s="1"/>
  <c r="D104" i="5"/>
  <c r="C104" i="5" s="1"/>
  <c r="E104" i="5" s="1"/>
  <c r="F107" i="6" l="1"/>
  <c r="K204" i="4"/>
  <c r="I204" i="4"/>
  <c r="L204" i="4"/>
  <c r="H205" i="4" s="1"/>
  <c r="J204" i="4"/>
  <c r="A104" i="4"/>
  <c r="L202" i="6"/>
  <c r="H203" i="6" s="1"/>
  <c r="K202" i="6"/>
  <c r="J202" i="6"/>
  <c r="I202" i="6"/>
  <c r="O163" i="6"/>
  <c r="N163" i="6" s="1"/>
  <c r="Q163" i="6" s="1"/>
  <c r="M164" i="6" s="1"/>
  <c r="P162" i="6"/>
  <c r="D104" i="4"/>
  <c r="C104" i="4" s="1"/>
  <c r="E104" i="4" s="1"/>
  <c r="G86" i="3"/>
  <c r="Q86" i="3" s="1"/>
  <c r="L102" i="5"/>
  <c r="F104" i="5"/>
  <c r="A108" i="6" l="1"/>
  <c r="B108" i="6"/>
  <c r="K205" i="4"/>
  <c r="I205" i="4"/>
  <c r="L205" i="4"/>
  <c r="H206" i="4" s="1"/>
  <c r="J205" i="4"/>
  <c r="A87" i="3"/>
  <c r="C87" i="3" s="1"/>
  <c r="E87" i="3" s="1"/>
  <c r="K203" i="6"/>
  <c r="I203" i="6"/>
  <c r="J203" i="6"/>
  <c r="L203" i="6"/>
  <c r="H204" i="6" s="1"/>
  <c r="O164" i="6"/>
  <c r="N164" i="6" s="1"/>
  <c r="P164" i="6" s="1"/>
  <c r="P163" i="6"/>
  <c r="F104" i="4"/>
  <c r="B105" i="4" s="1"/>
  <c r="S102" i="5"/>
  <c r="H103" i="5"/>
  <c r="A103" i="5"/>
  <c r="Q103" i="5" s="1"/>
  <c r="R104" i="5"/>
  <c r="B105" i="5"/>
  <c r="D108" i="6" l="1"/>
  <c r="C108" i="6"/>
  <c r="E108" i="6" s="1"/>
  <c r="I206" i="4"/>
  <c r="L206" i="4"/>
  <c r="H207" i="4" s="1"/>
  <c r="K206" i="4"/>
  <c r="J206" i="4"/>
  <c r="B87" i="3"/>
  <c r="P87" i="3"/>
  <c r="A105" i="4"/>
  <c r="J204" i="6"/>
  <c r="L204" i="6"/>
  <c r="H205" i="6" s="1"/>
  <c r="K204" i="6"/>
  <c r="I204" i="6"/>
  <c r="Q164" i="6"/>
  <c r="M165" i="6" s="1"/>
  <c r="D105" i="4"/>
  <c r="C105" i="4" s="1"/>
  <c r="E105" i="4" s="1"/>
  <c r="D87" i="3"/>
  <c r="F87" i="3" s="1"/>
  <c r="J103" i="5"/>
  <c r="I103" i="5" s="1"/>
  <c r="D105" i="5"/>
  <c r="F108" i="6" l="1"/>
  <c r="J207" i="4"/>
  <c r="I207" i="4"/>
  <c r="L207" i="4"/>
  <c r="H208" i="4" s="1"/>
  <c r="K207" i="4"/>
  <c r="L205" i="6"/>
  <c r="H206" i="6" s="1"/>
  <c r="J205" i="6"/>
  <c r="K205" i="6"/>
  <c r="I205" i="6"/>
  <c r="O165" i="6"/>
  <c r="N165" i="6"/>
  <c r="Q165" i="6" s="1"/>
  <c r="M166" i="6" s="1"/>
  <c r="F105" i="4"/>
  <c r="G87" i="3"/>
  <c r="K103" i="5"/>
  <c r="L103" i="5"/>
  <c r="C105" i="5"/>
  <c r="E105" i="5" s="1"/>
  <c r="B109" i="6" l="1"/>
  <c r="A109" i="6"/>
  <c r="L208" i="4"/>
  <c r="H209" i="4" s="1"/>
  <c r="J208" i="4"/>
  <c r="I208" i="4"/>
  <c r="K208" i="4"/>
  <c r="K206" i="6"/>
  <c r="L206" i="6"/>
  <c r="H207" i="6" s="1"/>
  <c r="J206" i="6"/>
  <c r="I206" i="6"/>
  <c r="O166" i="6"/>
  <c r="N166" i="6"/>
  <c r="P166" i="6" s="1"/>
  <c r="P165" i="6"/>
  <c r="A106" i="4"/>
  <c r="B106" i="4"/>
  <c r="Q87" i="3"/>
  <c r="A88" i="3"/>
  <c r="H104" i="5"/>
  <c r="S103" i="5"/>
  <c r="A104" i="5"/>
  <c r="Q104" i="5" s="1"/>
  <c r="F105" i="5"/>
  <c r="D109" i="6" l="1"/>
  <c r="C109" i="6" s="1"/>
  <c r="E109" i="6" s="1"/>
  <c r="J209" i="4"/>
  <c r="K209" i="4"/>
  <c r="I209" i="4"/>
  <c r="L209" i="4"/>
  <c r="H210" i="4" s="1"/>
  <c r="I207" i="6"/>
  <c r="L207" i="6"/>
  <c r="H208" i="6" s="1"/>
  <c r="K207" i="6"/>
  <c r="J207" i="6"/>
  <c r="Q166" i="6"/>
  <c r="M167" i="6" s="1"/>
  <c r="O167" i="6" s="1"/>
  <c r="D106" i="4"/>
  <c r="B88" i="3"/>
  <c r="C88" i="3"/>
  <c r="P88" i="3"/>
  <c r="E88" i="3"/>
  <c r="D88" i="3" s="1"/>
  <c r="F88" i="3" s="1"/>
  <c r="J104" i="5"/>
  <c r="I104" i="5" s="1"/>
  <c r="K104" i="5" s="1"/>
  <c r="B106" i="5"/>
  <c r="R105" i="5"/>
  <c r="F109" i="6" l="1"/>
  <c r="J210" i="4"/>
  <c r="L210" i="4"/>
  <c r="H211" i="4" s="1"/>
  <c r="K210" i="4"/>
  <c r="I210" i="4"/>
  <c r="K208" i="6"/>
  <c r="I208" i="6"/>
  <c r="J208" i="6"/>
  <c r="L208" i="6"/>
  <c r="H209" i="6" s="1"/>
  <c r="N167" i="6"/>
  <c r="P167" i="6" s="1"/>
  <c r="C106" i="4"/>
  <c r="E106" i="4" s="1"/>
  <c r="G88" i="3"/>
  <c r="L104" i="5"/>
  <c r="D106" i="5"/>
  <c r="C106" i="5" s="1"/>
  <c r="E106" i="5" s="1"/>
  <c r="A110" i="6" l="1"/>
  <c r="B110" i="6"/>
  <c r="J211" i="4"/>
  <c r="I211" i="4"/>
  <c r="L211" i="4"/>
  <c r="H212" i="4" s="1"/>
  <c r="K211" i="4"/>
  <c r="Q167" i="6"/>
  <c r="M168" i="6" s="1"/>
  <c r="O168" i="6" s="1"/>
  <c r="N168" i="6" s="1"/>
  <c r="P168" i="6" s="1"/>
  <c r="J209" i="6"/>
  <c r="I209" i="6"/>
  <c r="K209" i="6"/>
  <c r="L209" i="6"/>
  <c r="H210" i="6" s="1"/>
  <c r="Q168" i="6"/>
  <c r="M169" i="6" s="1"/>
  <c r="F106" i="4"/>
  <c r="A89" i="3"/>
  <c r="Q88" i="3"/>
  <c r="H105" i="5"/>
  <c r="S104" i="5"/>
  <c r="A105" i="5"/>
  <c r="Q105" i="5" s="1"/>
  <c r="F106" i="5"/>
  <c r="D110" i="6" l="1"/>
  <c r="C110" i="6" s="1"/>
  <c r="E110" i="6" s="1"/>
  <c r="I212" i="4"/>
  <c r="K212" i="4"/>
  <c r="J212" i="4"/>
  <c r="L212" i="4"/>
  <c r="H213" i="4" s="1"/>
  <c r="I210" i="6"/>
  <c r="K210" i="6"/>
  <c r="J210" i="6"/>
  <c r="L210" i="6"/>
  <c r="H211" i="6" s="1"/>
  <c r="O169" i="6"/>
  <c r="N169" i="6" s="1"/>
  <c r="P169" i="6" s="1"/>
  <c r="B107" i="4"/>
  <c r="A107" i="4"/>
  <c r="B89" i="3"/>
  <c r="P89" i="3"/>
  <c r="C89" i="3"/>
  <c r="J105" i="5"/>
  <c r="I105" i="5" s="1"/>
  <c r="K105" i="5" s="1"/>
  <c r="R106" i="5"/>
  <c r="B107" i="5"/>
  <c r="F110" i="6" l="1"/>
  <c r="K213" i="4"/>
  <c r="I213" i="4"/>
  <c r="J213" i="4"/>
  <c r="L213" i="4"/>
  <c r="H214" i="4" s="1"/>
  <c r="L211" i="6"/>
  <c r="H212" i="6" s="1"/>
  <c r="J211" i="6"/>
  <c r="I211" i="6"/>
  <c r="K211" i="6"/>
  <c r="Q169" i="6"/>
  <c r="M170" i="6" s="1"/>
  <c r="D107" i="4"/>
  <c r="C107" i="4" s="1"/>
  <c r="E107" i="4" s="1"/>
  <c r="E89" i="3"/>
  <c r="D89" i="3" s="1"/>
  <c r="F89" i="3" s="1"/>
  <c r="L105" i="5"/>
  <c r="D107" i="5"/>
  <c r="C107" i="5" s="1"/>
  <c r="E107" i="5" s="1"/>
  <c r="B111" i="6" l="1"/>
  <c r="A111" i="6"/>
  <c r="L214" i="4"/>
  <c r="H215" i="4" s="1"/>
  <c r="I214" i="4"/>
  <c r="K214" i="4"/>
  <c r="J214" i="4"/>
  <c r="L212" i="6"/>
  <c r="H213" i="6" s="1"/>
  <c r="K212" i="6"/>
  <c r="I212" i="6"/>
  <c r="J212" i="6"/>
  <c r="O170" i="6"/>
  <c r="F107" i="4"/>
  <c r="G89" i="3"/>
  <c r="S105" i="5"/>
  <c r="H106" i="5"/>
  <c r="A106" i="5"/>
  <c r="Q106" i="5" s="1"/>
  <c r="F107" i="5"/>
  <c r="D111" i="6" l="1"/>
  <c r="I215" i="4"/>
  <c r="L215" i="4"/>
  <c r="H216" i="4" s="1"/>
  <c r="J215" i="4"/>
  <c r="K215" i="4"/>
  <c r="I213" i="6"/>
  <c r="K213" i="6"/>
  <c r="J213" i="6"/>
  <c r="L213" i="6"/>
  <c r="H214" i="6" s="1"/>
  <c r="N170" i="6"/>
  <c r="P170" i="6" s="1"/>
  <c r="A108" i="4"/>
  <c r="B108" i="4"/>
  <c r="A90" i="3"/>
  <c r="Q89" i="3"/>
  <c r="J106" i="5"/>
  <c r="R107" i="5"/>
  <c r="B108" i="5"/>
  <c r="C111" i="6" l="1"/>
  <c r="E111" i="6" s="1"/>
  <c r="L216" i="4"/>
  <c r="H217" i="4" s="1"/>
  <c r="J216" i="4"/>
  <c r="K216" i="4"/>
  <c r="I216" i="4"/>
  <c r="J214" i="6"/>
  <c r="I214" i="6"/>
  <c r="L214" i="6"/>
  <c r="H215" i="6" s="1"/>
  <c r="K214" i="6"/>
  <c r="Q170" i="6"/>
  <c r="M171" i="6" s="1"/>
  <c r="O171" i="6" s="1"/>
  <c r="N171" i="6" s="1"/>
  <c r="P171" i="6" s="1"/>
  <c r="D108" i="4"/>
  <c r="C108" i="4" s="1"/>
  <c r="E108" i="4" s="1"/>
  <c r="P90" i="3"/>
  <c r="B90" i="3"/>
  <c r="C90" i="3"/>
  <c r="E90" i="3" s="1"/>
  <c r="I106" i="5"/>
  <c r="K106" i="5" s="1"/>
  <c r="D108" i="5"/>
  <c r="C108" i="5" s="1"/>
  <c r="F108" i="5" s="1"/>
  <c r="F111" i="6" l="1"/>
  <c r="I217" i="4"/>
  <c r="J217" i="4"/>
  <c r="K217" i="4"/>
  <c r="L217" i="4"/>
  <c r="H218" i="4" s="1"/>
  <c r="I215" i="6"/>
  <c r="L215" i="6"/>
  <c r="H216" i="6" s="1"/>
  <c r="K215" i="6"/>
  <c r="J215" i="6"/>
  <c r="Q171" i="6"/>
  <c r="M172" i="6" s="1"/>
  <c r="F108" i="4"/>
  <c r="A109" i="4" s="1"/>
  <c r="D90" i="3"/>
  <c r="F90" i="3" s="1"/>
  <c r="L106" i="5"/>
  <c r="B109" i="5"/>
  <c r="R108" i="5"/>
  <c r="E108" i="5"/>
  <c r="B112" i="6" l="1"/>
  <c r="A112" i="6"/>
  <c r="I218" i="4"/>
  <c r="J218" i="4"/>
  <c r="L218" i="4"/>
  <c r="H219" i="4" s="1"/>
  <c r="K218" i="4"/>
  <c r="B109" i="4"/>
  <c r="I216" i="6"/>
  <c r="K216" i="6"/>
  <c r="J216" i="6"/>
  <c r="L216" i="6"/>
  <c r="H217" i="6" s="1"/>
  <c r="O172" i="6"/>
  <c r="D109" i="4"/>
  <c r="C109" i="4" s="1"/>
  <c r="E109" i="4" s="1"/>
  <c r="G90" i="3"/>
  <c r="Q90" i="3" s="1"/>
  <c r="S106" i="5"/>
  <c r="H107" i="5"/>
  <c r="A107" i="5"/>
  <c r="Q107" i="5" s="1"/>
  <c r="D109" i="5"/>
  <c r="D112" i="6" l="1"/>
  <c r="C112" i="6" s="1"/>
  <c r="E112" i="6" s="1"/>
  <c r="I219" i="4"/>
  <c r="J219" i="4"/>
  <c r="L219" i="4"/>
  <c r="H220" i="4" s="1"/>
  <c r="K219" i="4"/>
  <c r="A91" i="3"/>
  <c r="B91" i="3" s="1"/>
  <c r="I217" i="6"/>
  <c r="L217" i="6"/>
  <c r="H218" i="6" s="1"/>
  <c r="J217" i="6"/>
  <c r="K217" i="6"/>
  <c r="N172" i="6"/>
  <c r="P172" i="6" s="1"/>
  <c r="F109" i="4"/>
  <c r="B110" i="4" s="1"/>
  <c r="J107" i="5"/>
  <c r="I107" i="5" s="1"/>
  <c r="C109" i="5"/>
  <c r="E109" i="5" s="1"/>
  <c r="F112" i="6" l="1"/>
  <c r="J220" i="4"/>
  <c r="K220" i="4"/>
  <c r="L220" i="4"/>
  <c r="H221" i="4" s="1"/>
  <c r="I220" i="4"/>
  <c r="C91" i="3"/>
  <c r="P91" i="3"/>
  <c r="A110" i="4"/>
  <c r="K218" i="6"/>
  <c r="I218" i="6"/>
  <c r="L218" i="6"/>
  <c r="H219" i="6" s="1"/>
  <c r="J218" i="6"/>
  <c r="Q172" i="6"/>
  <c r="M173" i="6" s="1"/>
  <c r="D110" i="4"/>
  <c r="E91" i="3"/>
  <c r="D91" i="3" s="1"/>
  <c r="F91" i="3" s="1"/>
  <c r="K107" i="5"/>
  <c r="L107" i="5"/>
  <c r="F109" i="5"/>
  <c r="B113" i="6" l="1"/>
  <c r="A113" i="6"/>
  <c r="J221" i="4"/>
  <c r="L221" i="4"/>
  <c r="H222" i="4" s="1"/>
  <c r="K221" i="4"/>
  <c r="I221" i="4"/>
  <c r="J219" i="6"/>
  <c r="K219" i="6"/>
  <c r="L219" i="6"/>
  <c r="H220" i="6" s="1"/>
  <c r="I219" i="6"/>
  <c r="O173" i="6"/>
  <c r="N173" i="6" s="1"/>
  <c r="P173" i="6" s="1"/>
  <c r="C110" i="4"/>
  <c r="E110" i="4" s="1"/>
  <c r="G91" i="3"/>
  <c r="H108" i="5"/>
  <c r="S107" i="5"/>
  <c r="A108" i="5"/>
  <c r="Q108" i="5" s="1"/>
  <c r="R109" i="5"/>
  <c r="B110" i="5"/>
  <c r="D113" i="6" l="1"/>
  <c r="K222" i="4"/>
  <c r="I222" i="4"/>
  <c r="L222" i="4"/>
  <c r="H223" i="4" s="1"/>
  <c r="J222" i="4"/>
  <c r="J220" i="6"/>
  <c r="I220" i="6"/>
  <c r="L220" i="6"/>
  <c r="H221" i="6" s="1"/>
  <c r="K220" i="6"/>
  <c r="Q173" i="6"/>
  <c r="M174" i="6" s="1"/>
  <c r="F110" i="4"/>
  <c r="A92" i="3"/>
  <c r="Q91" i="3"/>
  <c r="J108" i="5"/>
  <c r="I108" i="5"/>
  <c r="L108" i="5" s="1"/>
  <c r="D110" i="5"/>
  <c r="C110" i="5" s="1"/>
  <c r="C113" i="6" l="1"/>
  <c r="E113" i="6" s="1"/>
  <c r="L223" i="4"/>
  <c r="H224" i="4" s="1"/>
  <c r="J223" i="4"/>
  <c r="I223" i="4"/>
  <c r="K223" i="4"/>
  <c r="I221" i="6"/>
  <c r="L221" i="6"/>
  <c r="H222" i="6" s="1"/>
  <c r="J221" i="6"/>
  <c r="K221" i="6"/>
  <c r="O174" i="6"/>
  <c r="N174" i="6" s="1"/>
  <c r="P174" i="6" s="1"/>
  <c r="B111" i="4"/>
  <c r="D111" i="4" s="1"/>
  <c r="C111" i="4" s="1"/>
  <c r="E111" i="4" s="1"/>
  <c r="A111" i="4"/>
  <c r="P92" i="3"/>
  <c r="C92" i="3"/>
  <c r="B92" i="3"/>
  <c r="H109" i="5"/>
  <c r="S108" i="5"/>
  <c r="A109" i="5"/>
  <c r="Q109" i="5" s="1"/>
  <c r="K108" i="5"/>
  <c r="E110" i="5"/>
  <c r="F110" i="5"/>
  <c r="F113" i="6" l="1"/>
  <c r="J224" i="4"/>
  <c r="I224" i="4"/>
  <c r="K224" i="4"/>
  <c r="L224" i="4"/>
  <c r="H225" i="4" s="1"/>
  <c r="I222" i="6"/>
  <c r="L222" i="6"/>
  <c r="H223" i="6" s="1"/>
  <c r="K222" i="6"/>
  <c r="J222" i="6"/>
  <c r="Q174" i="6"/>
  <c r="M175" i="6" s="1"/>
  <c r="F111" i="4"/>
  <c r="A112" i="4" s="1"/>
  <c r="B112" i="4"/>
  <c r="E92" i="3"/>
  <c r="D92" i="3" s="1"/>
  <c r="F92" i="3" s="1"/>
  <c r="J109" i="5"/>
  <c r="I109" i="5"/>
  <c r="L109" i="5" s="1"/>
  <c r="R110" i="5"/>
  <c r="B111" i="5"/>
  <c r="A114" i="6" l="1"/>
  <c r="B114" i="6"/>
  <c r="I225" i="4"/>
  <c r="L225" i="4"/>
  <c r="H226" i="4" s="1"/>
  <c r="J225" i="4"/>
  <c r="K225" i="4"/>
  <c r="K223" i="6"/>
  <c r="J223" i="6"/>
  <c r="I223" i="6"/>
  <c r="L223" i="6"/>
  <c r="H224" i="6" s="1"/>
  <c r="O175" i="6"/>
  <c r="N175" i="6" s="1"/>
  <c r="P175" i="6" s="1"/>
  <c r="D112" i="4"/>
  <c r="C112" i="4" s="1"/>
  <c r="E112" i="4" s="1"/>
  <c r="G92" i="3"/>
  <c r="K109" i="5"/>
  <c r="S109" i="5"/>
  <c r="H110" i="5"/>
  <c r="A110" i="5"/>
  <c r="Q110" i="5" s="1"/>
  <c r="D111" i="5"/>
  <c r="C111" i="5" s="1"/>
  <c r="E111" i="5" s="1"/>
  <c r="D114" i="6" l="1"/>
  <c r="C114" i="6" s="1"/>
  <c r="E114" i="6" s="1"/>
  <c r="I226" i="4"/>
  <c r="K226" i="4"/>
  <c r="J226" i="4"/>
  <c r="L226" i="4"/>
  <c r="H227" i="4" s="1"/>
  <c r="I224" i="6"/>
  <c r="L224" i="6"/>
  <c r="H225" i="6" s="1"/>
  <c r="J224" i="6"/>
  <c r="K224" i="6"/>
  <c r="Q175" i="6"/>
  <c r="M176" i="6" s="1"/>
  <c r="F112" i="4"/>
  <c r="B113" i="4" s="1"/>
  <c r="Q92" i="3"/>
  <c r="A93" i="3"/>
  <c r="J110" i="5"/>
  <c r="I110" i="5" s="1"/>
  <c r="K110" i="5" s="1"/>
  <c r="F111" i="5"/>
  <c r="F114" i="6" l="1"/>
  <c r="I227" i="4"/>
  <c r="L227" i="4"/>
  <c r="H228" i="4" s="1"/>
  <c r="K227" i="4"/>
  <c r="J227" i="4"/>
  <c r="J225" i="6"/>
  <c r="L225" i="6"/>
  <c r="H226" i="6" s="1"/>
  <c r="I225" i="6"/>
  <c r="K225" i="6"/>
  <c r="O176" i="6"/>
  <c r="N176" i="6" s="1"/>
  <c r="A113" i="4"/>
  <c r="D113" i="4"/>
  <c r="C113" i="4" s="1"/>
  <c r="E113" i="4" s="1"/>
  <c r="B93" i="3"/>
  <c r="C93" i="3"/>
  <c r="P93" i="3"/>
  <c r="E93" i="3"/>
  <c r="D93" i="3" s="1"/>
  <c r="F93" i="3" s="1"/>
  <c r="L110" i="5"/>
  <c r="R111" i="5"/>
  <c r="B112" i="5"/>
  <c r="B115" i="6" l="1"/>
  <c r="A115" i="6"/>
  <c r="I228" i="4"/>
  <c r="J228" i="4"/>
  <c r="K228" i="4"/>
  <c r="L228" i="4"/>
  <c r="H229" i="4" s="1"/>
  <c r="J226" i="6"/>
  <c r="I226" i="6"/>
  <c r="K226" i="6"/>
  <c r="L226" i="6"/>
  <c r="H227" i="6" s="1"/>
  <c r="P176" i="6"/>
  <c r="Q176" i="6"/>
  <c r="M177" i="6" s="1"/>
  <c r="F113" i="4"/>
  <c r="G93" i="3"/>
  <c r="S110" i="5"/>
  <c r="H111" i="5"/>
  <c r="A111" i="5"/>
  <c r="Q111" i="5" s="1"/>
  <c r="D112" i="5"/>
  <c r="C112" i="5" s="1"/>
  <c r="E112" i="5" s="1"/>
  <c r="D115" i="6" l="1"/>
  <c r="C115" i="6" s="1"/>
  <c r="E115" i="6" s="1"/>
  <c r="L229" i="4"/>
  <c r="H230" i="4" s="1"/>
  <c r="J229" i="4"/>
  <c r="I229" i="4"/>
  <c r="K229" i="4"/>
  <c r="K227" i="6"/>
  <c r="J227" i="6"/>
  <c r="I227" i="6"/>
  <c r="L227" i="6"/>
  <c r="H228" i="6" s="1"/>
  <c r="O177" i="6"/>
  <c r="N177" i="6" s="1"/>
  <c r="P177" i="6" s="1"/>
  <c r="B114" i="4"/>
  <c r="A114" i="4"/>
  <c r="Q93" i="3"/>
  <c r="A94" i="3"/>
  <c r="J111" i="5"/>
  <c r="F112" i="5"/>
  <c r="R112" i="5" s="1"/>
  <c r="F115" i="6" l="1"/>
  <c r="J230" i="4"/>
  <c r="L230" i="4"/>
  <c r="H231" i="4" s="1"/>
  <c r="I230" i="4"/>
  <c r="K230" i="4"/>
  <c r="J228" i="6"/>
  <c r="K228" i="6"/>
  <c r="I228" i="6"/>
  <c r="L228" i="6"/>
  <c r="H229" i="6" s="1"/>
  <c r="Q177" i="6"/>
  <c r="M178" i="6" s="1"/>
  <c r="D114" i="4"/>
  <c r="C114" i="4" s="1"/>
  <c r="E114" i="4" s="1"/>
  <c r="C94" i="3"/>
  <c r="B94" i="3"/>
  <c r="P94" i="3"/>
  <c r="E94" i="3"/>
  <c r="D94" i="3" s="1"/>
  <c r="F94" i="3" s="1"/>
  <c r="I111" i="5"/>
  <c r="K111" i="5" s="1"/>
  <c r="B113" i="5"/>
  <c r="D113" i="5" s="1"/>
  <c r="C113" i="5" s="1"/>
  <c r="F113" i="5" s="1"/>
  <c r="A116" i="6" l="1"/>
  <c r="B116" i="6"/>
  <c r="J231" i="4"/>
  <c r="L231" i="4"/>
  <c r="H232" i="4" s="1"/>
  <c r="I231" i="4"/>
  <c r="K231" i="4"/>
  <c r="K229" i="6"/>
  <c r="I229" i="6"/>
  <c r="L229" i="6"/>
  <c r="H230" i="6" s="1"/>
  <c r="J229" i="6"/>
  <c r="O178" i="6"/>
  <c r="F114" i="4"/>
  <c r="G94" i="3"/>
  <c r="L111" i="5"/>
  <c r="R113" i="5"/>
  <c r="B114" i="5"/>
  <c r="E113" i="5"/>
  <c r="D116" i="6" l="1"/>
  <c r="L232" i="4"/>
  <c r="H233" i="4" s="1"/>
  <c r="J232" i="4"/>
  <c r="I232" i="4"/>
  <c r="K232" i="4"/>
  <c r="I230" i="6"/>
  <c r="K230" i="6"/>
  <c r="L230" i="6"/>
  <c r="H231" i="6" s="1"/>
  <c r="J230" i="6"/>
  <c r="N178" i="6"/>
  <c r="P178" i="6" s="1"/>
  <c r="B115" i="4"/>
  <c r="A115" i="4"/>
  <c r="Q94" i="3"/>
  <c r="A95" i="3"/>
  <c r="S111" i="5"/>
  <c r="H112" i="5"/>
  <c r="A112" i="5"/>
  <c r="Q112" i="5" s="1"/>
  <c r="D114" i="5"/>
  <c r="C114" i="5" s="1"/>
  <c r="E114" i="5" s="1"/>
  <c r="C116" i="6" l="1"/>
  <c r="E116" i="6" s="1"/>
  <c r="K233" i="4"/>
  <c r="I233" i="4"/>
  <c r="L233" i="4"/>
  <c r="H234" i="4" s="1"/>
  <c r="J233" i="4"/>
  <c r="L231" i="6"/>
  <c r="H232" i="6" s="1"/>
  <c r="J231" i="6"/>
  <c r="K231" i="6"/>
  <c r="I231" i="6"/>
  <c r="Q178" i="6"/>
  <c r="M179" i="6" s="1"/>
  <c r="D115" i="4"/>
  <c r="C115" i="4" s="1"/>
  <c r="E115" i="4" s="1"/>
  <c r="C95" i="3"/>
  <c r="B95" i="3"/>
  <c r="P95" i="3"/>
  <c r="L112" i="5"/>
  <c r="H113" i="5" s="1"/>
  <c r="J112" i="5"/>
  <c r="I112" i="5"/>
  <c r="K112" i="5" s="1"/>
  <c r="F114" i="5"/>
  <c r="R114" i="5" s="1"/>
  <c r="F116" i="6" l="1"/>
  <c r="L234" i="4"/>
  <c r="H235" i="4" s="1"/>
  <c r="J234" i="4"/>
  <c r="K234" i="4"/>
  <c r="I234" i="4"/>
  <c r="I232" i="6"/>
  <c r="J232" i="6"/>
  <c r="L232" i="6"/>
  <c r="H233" i="6" s="1"/>
  <c r="K232" i="6"/>
  <c r="O179" i="6"/>
  <c r="N179" i="6" s="1"/>
  <c r="Q179" i="6" s="1"/>
  <c r="M180" i="6" s="1"/>
  <c r="F115" i="4"/>
  <c r="E95" i="3"/>
  <c r="D95" i="3" s="1"/>
  <c r="F95" i="3" s="1"/>
  <c r="B115" i="5"/>
  <c r="D115" i="5" s="1"/>
  <c r="A113" i="5"/>
  <c r="Q113" i="5" s="1"/>
  <c r="S112" i="5"/>
  <c r="J113" i="5"/>
  <c r="B117" i="6" l="1"/>
  <c r="A117" i="6"/>
  <c r="I235" i="4"/>
  <c r="L235" i="4"/>
  <c r="H236" i="4" s="1"/>
  <c r="J235" i="4"/>
  <c r="K235" i="4"/>
  <c r="K233" i="6"/>
  <c r="I233" i="6"/>
  <c r="L233" i="6"/>
  <c r="H234" i="6" s="1"/>
  <c r="J233" i="6"/>
  <c r="P179" i="6"/>
  <c r="O180" i="6"/>
  <c r="A116" i="4"/>
  <c r="B116" i="4"/>
  <c r="G95" i="3"/>
  <c r="L113" i="5"/>
  <c r="H114" i="5" s="1"/>
  <c r="I113" i="5"/>
  <c r="K113" i="5" s="1"/>
  <c r="C115" i="5"/>
  <c r="E115" i="5" s="1"/>
  <c r="D117" i="6" l="1"/>
  <c r="C117" i="6" s="1"/>
  <c r="E117" i="6" s="1"/>
  <c r="K236" i="4"/>
  <c r="L236" i="4"/>
  <c r="H237" i="4" s="1"/>
  <c r="I236" i="4"/>
  <c r="J236" i="4"/>
  <c r="J234" i="6"/>
  <c r="K234" i="6"/>
  <c r="I234" i="6"/>
  <c r="L234" i="6"/>
  <c r="H235" i="6" s="1"/>
  <c r="N180" i="6"/>
  <c r="P180" i="6" s="1"/>
  <c r="D116" i="4"/>
  <c r="C116" i="4" s="1"/>
  <c r="A96" i="3"/>
  <c r="Q95" i="3"/>
  <c r="A114" i="5"/>
  <c r="Q114" i="5" s="1"/>
  <c r="S113" i="5"/>
  <c r="J114" i="5"/>
  <c r="I114" i="5"/>
  <c r="K114" i="5" s="1"/>
  <c r="F115" i="5"/>
  <c r="F117" i="6" l="1"/>
  <c r="K237" i="4"/>
  <c r="L237" i="4"/>
  <c r="H238" i="4" s="1"/>
  <c r="I237" i="4"/>
  <c r="J237" i="4"/>
  <c r="I235" i="6"/>
  <c r="J235" i="6"/>
  <c r="L235" i="6"/>
  <c r="H236" i="6" s="1"/>
  <c r="K235" i="6"/>
  <c r="Q180" i="6"/>
  <c r="M181" i="6" s="1"/>
  <c r="F116" i="4"/>
  <c r="E116" i="4"/>
  <c r="C96" i="3"/>
  <c r="E96" i="3" s="1"/>
  <c r="D96" i="3" s="1"/>
  <c r="F96" i="3" s="1"/>
  <c r="P96" i="3"/>
  <c r="B96" i="3"/>
  <c r="L114" i="5"/>
  <c r="R115" i="5"/>
  <c r="B116" i="5"/>
  <c r="B118" i="6" l="1"/>
  <c r="A118" i="6"/>
  <c r="I238" i="4"/>
  <c r="J238" i="4"/>
  <c r="L238" i="4"/>
  <c r="H239" i="4" s="1"/>
  <c r="K238" i="4"/>
  <c r="L236" i="6"/>
  <c r="H237" i="6" s="1"/>
  <c r="K236" i="6"/>
  <c r="J236" i="6"/>
  <c r="I236" i="6"/>
  <c r="O181" i="6"/>
  <c r="N181" i="6"/>
  <c r="Q181" i="6" s="1"/>
  <c r="M182" i="6" s="1"/>
  <c r="B117" i="4"/>
  <c r="A117" i="4"/>
  <c r="G96" i="3"/>
  <c r="S114" i="5"/>
  <c r="H115" i="5"/>
  <c r="A115" i="5"/>
  <c r="Q115" i="5" s="1"/>
  <c r="D116" i="5"/>
  <c r="C116" i="5" s="1"/>
  <c r="E116" i="5" s="1"/>
  <c r="D118" i="6" l="1"/>
  <c r="C118" i="6" s="1"/>
  <c r="E118" i="6" s="1"/>
  <c r="I239" i="4"/>
  <c r="K239" i="4"/>
  <c r="L239" i="4"/>
  <c r="H240" i="4" s="1"/>
  <c r="J239" i="4"/>
  <c r="L237" i="6"/>
  <c r="H238" i="6" s="1"/>
  <c r="J237" i="6"/>
  <c r="I237" i="6"/>
  <c r="K237" i="6"/>
  <c r="O182" i="6"/>
  <c r="N182" i="6" s="1"/>
  <c r="P182" i="6" s="1"/>
  <c r="P181" i="6"/>
  <c r="D117" i="4"/>
  <c r="C117" i="4" s="1"/>
  <c r="E117" i="4" s="1"/>
  <c r="A97" i="3"/>
  <c r="Q96" i="3"/>
  <c r="J115" i="5"/>
  <c r="I115" i="5"/>
  <c r="L115" i="5" s="1"/>
  <c r="F116" i="5"/>
  <c r="F118" i="6" l="1"/>
  <c r="L240" i="4"/>
  <c r="H241" i="4" s="1"/>
  <c r="J240" i="4"/>
  <c r="K240" i="4"/>
  <c r="I240" i="4"/>
  <c r="I238" i="6"/>
  <c r="K238" i="6"/>
  <c r="J238" i="6"/>
  <c r="L238" i="6"/>
  <c r="H239" i="6" s="1"/>
  <c r="Q182" i="6"/>
  <c r="M183" i="6" s="1"/>
  <c r="F117" i="4"/>
  <c r="P97" i="3"/>
  <c r="C97" i="3"/>
  <c r="E97" i="3" s="1"/>
  <c r="D97" i="3" s="1"/>
  <c r="F97" i="3" s="1"/>
  <c r="B97" i="3"/>
  <c r="S115" i="5"/>
  <c r="H116" i="5"/>
  <c r="A116" i="5"/>
  <c r="Q116" i="5" s="1"/>
  <c r="K115" i="5"/>
  <c r="R116" i="5"/>
  <c r="B117" i="5"/>
  <c r="B119" i="6" l="1"/>
  <c r="A119" i="6"/>
  <c r="K241" i="4"/>
  <c r="J241" i="4"/>
  <c r="I241" i="4"/>
  <c r="L241" i="4"/>
  <c r="H242" i="4" s="1"/>
  <c r="J239" i="6"/>
  <c r="K239" i="6"/>
  <c r="I239" i="6"/>
  <c r="L239" i="6"/>
  <c r="H240" i="6" s="1"/>
  <c r="O183" i="6"/>
  <c r="N183" i="6" s="1"/>
  <c r="P183" i="6" s="1"/>
  <c r="B118" i="4"/>
  <c r="A118" i="4"/>
  <c r="G97" i="3"/>
  <c r="J116" i="5"/>
  <c r="I116" i="5"/>
  <c r="L116" i="5" s="1"/>
  <c r="D117" i="5"/>
  <c r="D119" i="6" l="1"/>
  <c r="C119" i="6"/>
  <c r="F119" i="6" s="1"/>
  <c r="K242" i="4"/>
  <c r="J242" i="4"/>
  <c r="L242" i="4"/>
  <c r="H243" i="4" s="1"/>
  <c r="I242" i="4"/>
  <c r="K240" i="6"/>
  <c r="L240" i="6"/>
  <c r="H241" i="6" s="1"/>
  <c r="I240" i="6"/>
  <c r="J240" i="6"/>
  <c r="Q183" i="6"/>
  <c r="M184" i="6" s="1"/>
  <c r="D118" i="4"/>
  <c r="Q97" i="3"/>
  <c r="A98" i="3"/>
  <c r="S116" i="5"/>
  <c r="H117" i="5"/>
  <c r="A117" i="5"/>
  <c r="Q117" i="5" s="1"/>
  <c r="K116" i="5"/>
  <c r="C117" i="5"/>
  <c r="E117" i="5" s="1"/>
  <c r="A120" i="6" l="1"/>
  <c r="B120" i="6"/>
  <c r="E119" i="6"/>
  <c r="L243" i="4"/>
  <c r="H244" i="4" s="1"/>
  <c r="J243" i="4"/>
  <c r="K243" i="4"/>
  <c r="I243" i="4"/>
  <c r="K241" i="6"/>
  <c r="J241" i="6"/>
  <c r="I241" i="6"/>
  <c r="L241" i="6"/>
  <c r="H242" i="6" s="1"/>
  <c r="O184" i="6"/>
  <c r="N184" i="6" s="1"/>
  <c r="P184" i="6" s="1"/>
  <c r="C118" i="4"/>
  <c r="E118" i="4" s="1"/>
  <c r="P98" i="3"/>
  <c r="C98" i="3"/>
  <c r="E98" i="3" s="1"/>
  <c r="B98" i="3"/>
  <c r="J117" i="5"/>
  <c r="F117" i="5"/>
  <c r="D120" i="6" l="1"/>
  <c r="L244" i="4"/>
  <c r="H245" i="4" s="1"/>
  <c r="J244" i="4"/>
  <c r="K244" i="4"/>
  <c r="I244" i="4"/>
  <c r="I242" i="6"/>
  <c r="L242" i="6"/>
  <c r="H243" i="6" s="1"/>
  <c r="J242" i="6"/>
  <c r="K242" i="6"/>
  <c r="Q184" i="6"/>
  <c r="M185" i="6" s="1"/>
  <c r="F118" i="4"/>
  <c r="D98" i="3"/>
  <c r="F98" i="3" s="1"/>
  <c r="I117" i="5"/>
  <c r="K117" i="5" s="1"/>
  <c r="B118" i="5"/>
  <c r="R117" i="5"/>
  <c r="C120" i="6" l="1"/>
  <c r="E120" i="6" s="1"/>
  <c r="L245" i="4"/>
  <c r="H246" i="4" s="1"/>
  <c r="I245" i="4"/>
  <c r="K245" i="4"/>
  <c r="J245" i="4"/>
  <c r="G98" i="3"/>
  <c r="Q98" i="3" s="1"/>
  <c r="J243" i="6"/>
  <c r="L243" i="6"/>
  <c r="H244" i="6" s="1"/>
  <c r="I243" i="6"/>
  <c r="K243" i="6"/>
  <c r="O185" i="6"/>
  <c r="A119" i="4"/>
  <c r="B119" i="4"/>
  <c r="L117" i="5"/>
  <c r="D118" i="5"/>
  <c r="F120" i="6" l="1"/>
  <c r="L246" i="4"/>
  <c r="H247" i="4" s="1"/>
  <c r="I246" i="4"/>
  <c r="J246" i="4"/>
  <c r="K246" i="4"/>
  <c r="A99" i="3"/>
  <c r="B99" i="3" s="1"/>
  <c r="I244" i="6"/>
  <c r="K244" i="6"/>
  <c r="J244" i="6"/>
  <c r="L244" i="6"/>
  <c r="H245" i="6" s="1"/>
  <c r="N185" i="6"/>
  <c r="P185" i="6" s="1"/>
  <c r="D119" i="4"/>
  <c r="C119" i="4" s="1"/>
  <c r="E119" i="4" s="1"/>
  <c r="H118" i="5"/>
  <c r="S117" i="5"/>
  <c r="A118" i="5"/>
  <c r="Q118" i="5" s="1"/>
  <c r="C118" i="5"/>
  <c r="E118" i="5" s="1"/>
  <c r="A121" i="6" l="1"/>
  <c r="B121" i="6"/>
  <c r="D121" i="6" s="1"/>
  <c r="C121" i="6" s="1"/>
  <c r="E121" i="6" s="1"/>
  <c r="F121" i="6"/>
  <c r="K247" i="4"/>
  <c r="I247" i="4"/>
  <c r="J247" i="4"/>
  <c r="L247" i="4"/>
  <c r="H248" i="4" s="1"/>
  <c r="P99" i="3"/>
  <c r="C99" i="3"/>
  <c r="E99" i="3" s="1"/>
  <c r="D99" i="3" s="1"/>
  <c r="F99" i="3" s="1"/>
  <c r="K245" i="6"/>
  <c r="I245" i="6"/>
  <c r="J245" i="6"/>
  <c r="L245" i="6"/>
  <c r="H246" i="6" s="1"/>
  <c r="Q185" i="6"/>
  <c r="M186" i="6" s="1"/>
  <c r="F119" i="4"/>
  <c r="J118" i="5"/>
  <c r="I118" i="5"/>
  <c r="K118" i="5" s="1"/>
  <c r="F118" i="5"/>
  <c r="B122" i="6" l="1"/>
  <c r="A122" i="6"/>
  <c r="L248" i="4"/>
  <c r="H249" i="4" s="1"/>
  <c r="I248" i="4"/>
  <c r="K248" i="4"/>
  <c r="J248" i="4"/>
  <c r="G99" i="3"/>
  <c r="A100" i="3" s="1"/>
  <c r="C100" i="3" s="1"/>
  <c r="E100" i="3" s="1"/>
  <c r="D100" i="3" s="1"/>
  <c r="F100" i="3" s="1"/>
  <c r="J246" i="6"/>
  <c r="L246" i="6"/>
  <c r="H247" i="6" s="1"/>
  <c r="K246" i="6"/>
  <c r="I246" i="6"/>
  <c r="O186" i="6"/>
  <c r="N186" i="6"/>
  <c r="Q186" i="6" s="1"/>
  <c r="M187" i="6" s="1"/>
  <c r="A120" i="4"/>
  <c r="B120" i="4"/>
  <c r="L118" i="5"/>
  <c r="S118" i="5" s="1"/>
  <c r="B119" i="5"/>
  <c r="R118" i="5"/>
  <c r="D122" i="6" l="1"/>
  <c r="K249" i="4"/>
  <c r="L249" i="4"/>
  <c r="H250" i="4" s="1"/>
  <c r="J249" i="4"/>
  <c r="I249" i="4"/>
  <c r="B100" i="3"/>
  <c r="P100" i="3"/>
  <c r="Q99" i="3"/>
  <c r="G100" i="3"/>
  <c r="A101" i="3" s="1"/>
  <c r="J247" i="6"/>
  <c r="L247" i="6"/>
  <c r="H248" i="6" s="1"/>
  <c r="I247" i="6"/>
  <c r="K247" i="6"/>
  <c r="P186" i="6"/>
  <c r="O187" i="6"/>
  <c r="N187" i="6" s="1"/>
  <c r="P187" i="6" s="1"/>
  <c r="D120" i="4"/>
  <c r="C120" i="4" s="1"/>
  <c r="E120" i="4" s="1"/>
  <c r="A119" i="5"/>
  <c r="Q119" i="5" s="1"/>
  <c r="H119" i="5"/>
  <c r="J119" i="5" s="1"/>
  <c r="I119" i="5" s="1"/>
  <c r="K119" i="5" s="1"/>
  <c r="D119" i="5"/>
  <c r="C119" i="5" s="1"/>
  <c r="E119" i="5" s="1"/>
  <c r="C122" i="6" l="1"/>
  <c r="E122" i="6" s="1"/>
  <c r="L250" i="4"/>
  <c r="H251" i="4" s="1"/>
  <c r="I250" i="4"/>
  <c r="K250" i="4"/>
  <c r="J250" i="4"/>
  <c r="Q100" i="3"/>
  <c r="K248" i="6"/>
  <c r="I248" i="6"/>
  <c r="L248" i="6"/>
  <c r="H249" i="6" s="1"/>
  <c r="J248" i="6"/>
  <c r="Q187" i="6"/>
  <c r="M188" i="6" s="1"/>
  <c r="F120" i="4"/>
  <c r="C101" i="3"/>
  <c r="E101" i="3" s="1"/>
  <c r="B101" i="3"/>
  <c r="P101" i="3"/>
  <c r="L119" i="5"/>
  <c r="F119" i="5"/>
  <c r="F122" i="6" l="1"/>
  <c r="K251" i="4"/>
  <c r="I251" i="4"/>
  <c r="L251" i="4"/>
  <c r="H252" i="4" s="1"/>
  <c r="J251" i="4"/>
  <c r="D101" i="3"/>
  <c r="F101" i="3" s="1"/>
  <c r="I249" i="6"/>
  <c r="L249" i="6"/>
  <c r="H250" i="6" s="1"/>
  <c r="K249" i="6"/>
  <c r="J249" i="6"/>
  <c r="O188" i="6"/>
  <c r="N188" i="6"/>
  <c r="P188" i="6" s="1"/>
  <c r="B121" i="4"/>
  <c r="A121" i="4"/>
  <c r="H120" i="5"/>
  <c r="S119" i="5"/>
  <c r="A120" i="5"/>
  <c r="Q120" i="5" s="1"/>
  <c r="R119" i="5"/>
  <c r="B120" i="5"/>
  <c r="A123" i="6" l="1"/>
  <c r="B123" i="6"/>
  <c r="J252" i="4"/>
  <c r="K252" i="4"/>
  <c r="I252" i="4"/>
  <c r="L252" i="4"/>
  <c r="H253" i="4" s="1"/>
  <c r="G101" i="3"/>
  <c r="I250" i="6"/>
  <c r="L250" i="6"/>
  <c r="H251" i="6" s="1"/>
  <c r="K250" i="6"/>
  <c r="J250" i="6"/>
  <c r="Q188" i="6"/>
  <c r="M189" i="6" s="1"/>
  <c r="O189" i="6" s="1"/>
  <c r="D121" i="4"/>
  <c r="C121" i="4" s="1"/>
  <c r="E121" i="4" s="1"/>
  <c r="J120" i="5"/>
  <c r="I120" i="5" s="1"/>
  <c r="D120" i="5"/>
  <c r="C120" i="5" s="1"/>
  <c r="E120" i="5" s="1"/>
  <c r="D123" i="6" l="1"/>
  <c r="C123" i="6" s="1"/>
  <c r="E123" i="6" s="1"/>
  <c r="I253" i="4"/>
  <c r="J253" i="4"/>
  <c r="K253" i="4"/>
  <c r="L253" i="4"/>
  <c r="H254" i="4" s="1"/>
  <c r="Q101" i="3"/>
  <c r="A102" i="3"/>
  <c r="I251" i="6"/>
  <c r="K251" i="6"/>
  <c r="J251" i="6"/>
  <c r="L251" i="6"/>
  <c r="H252" i="6" s="1"/>
  <c r="N189" i="6"/>
  <c r="P189" i="6" s="1"/>
  <c r="F121" i="4"/>
  <c r="B122" i="4" s="1"/>
  <c r="L120" i="5"/>
  <c r="K120" i="5"/>
  <c r="F120" i="5"/>
  <c r="F123" i="6" l="1"/>
  <c r="I254" i="4"/>
  <c r="K254" i="4"/>
  <c r="L254" i="4"/>
  <c r="H255" i="4" s="1"/>
  <c r="J254" i="4"/>
  <c r="C102" i="3"/>
  <c r="E102" i="3" s="1"/>
  <c r="P102" i="3"/>
  <c r="B102" i="3"/>
  <c r="A122" i="4"/>
  <c r="K252" i="6"/>
  <c r="I252" i="6"/>
  <c r="J252" i="6"/>
  <c r="L252" i="6"/>
  <c r="H253" i="6" s="1"/>
  <c r="Q189" i="6"/>
  <c r="M190" i="6" s="1"/>
  <c r="D122" i="4"/>
  <c r="C122" i="4" s="1"/>
  <c r="E122" i="4" s="1"/>
  <c r="H121" i="5"/>
  <c r="S120" i="5"/>
  <c r="R120" i="5"/>
  <c r="A121" i="5"/>
  <c r="Q121" i="5" s="1"/>
  <c r="B121" i="5"/>
  <c r="B124" i="6" l="1"/>
  <c r="A124" i="6"/>
  <c r="J255" i="4"/>
  <c r="K255" i="4"/>
  <c r="I255" i="4"/>
  <c r="L255" i="4"/>
  <c r="H256" i="4" s="1"/>
  <c r="D102" i="3"/>
  <c r="F102" i="3" s="1"/>
  <c r="J253" i="6"/>
  <c r="I253" i="6"/>
  <c r="L253" i="6"/>
  <c r="H254" i="6" s="1"/>
  <c r="K253" i="6"/>
  <c r="O190" i="6"/>
  <c r="N190" i="6" s="1"/>
  <c r="F122" i="4"/>
  <c r="J121" i="5"/>
  <c r="I121" i="5" s="1"/>
  <c r="K121" i="5" s="1"/>
  <c r="D121" i="5"/>
  <c r="C121" i="5" s="1"/>
  <c r="E121" i="5" s="1"/>
  <c r="D124" i="6" l="1"/>
  <c r="C124" i="6" s="1"/>
  <c r="E124" i="6" s="1"/>
  <c r="L256" i="4"/>
  <c r="H257" i="4" s="1"/>
  <c r="K256" i="4"/>
  <c r="J256" i="4"/>
  <c r="I256" i="4"/>
  <c r="G102" i="3"/>
  <c r="J254" i="6"/>
  <c r="L254" i="6"/>
  <c r="H255" i="6" s="1"/>
  <c r="I254" i="6"/>
  <c r="K254" i="6"/>
  <c r="P190" i="6"/>
  <c r="Q190" i="6"/>
  <c r="M191" i="6" s="1"/>
  <c r="A123" i="4"/>
  <c r="B123" i="4"/>
  <c r="F121" i="5"/>
  <c r="R121" i="5" s="1"/>
  <c r="L121" i="5"/>
  <c r="F124" i="6" l="1"/>
  <c r="L257" i="4"/>
  <c r="H258" i="4" s="1"/>
  <c r="I257" i="4"/>
  <c r="J257" i="4"/>
  <c r="K257" i="4"/>
  <c r="Q102" i="3"/>
  <c r="A103" i="3"/>
  <c r="L255" i="6"/>
  <c r="H256" i="6" s="1"/>
  <c r="J255" i="6"/>
  <c r="I255" i="6"/>
  <c r="K255" i="6"/>
  <c r="O191" i="6"/>
  <c r="N191" i="6" s="1"/>
  <c r="Q191" i="6" s="1"/>
  <c r="M192" i="6" s="1"/>
  <c r="D123" i="4"/>
  <c r="C123" i="4" s="1"/>
  <c r="E123" i="4" s="1"/>
  <c r="B122" i="5"/>
  <c r="D122" i="5" s="1"/>
  <c r="C122" i="5" s="1"/>
  <c r="E122" i="5" s="1"/>
  <c r="S121" i="5"/>
  <c r="H122" i="5"/>
  <c r="A122" i="5"/>
  <c r="Q122" i="5" s="1"/>
  <c r="A125" i="6" l="1"/>
  <c r="B125" i="6"/>
  <c r="I258" i="4"/>
  <c r="K258" i="4"/>
  <c r="L258" i="4"/>
  <c r="H259" i="4" s="1"/>
  <c r="J258" i="4"/>
  <c r="P103" i="3"/>
  <c r="C103" i="3"/>
  <c r="E103" i="3" s="1"/>
  <c r="B103" i="3"/>
  <c r="K256" i="6"/>
  <c r="I256" i="6"/>
  <c r="L256" i="6"/>
  <c r="H257" i="6" s="1"/>
  <c r="J256" i="6"/>
  <c r="O192" i="6"/>
  <c r="N192" i="6"/>
  <c r="P192" i="6" s="1"/>
  <c r="P191" i="6"/>
  <c r="F123" i="4"/>
  <c r="B124" i="4" s="1"/>
  <c r="J122" i="5"/>
  <c r="I122" i="5" s="1"/>
  <c r="K122" i="5" s="1"/>
  <c r="F122" i="5"/>
  <c r="D125" i="6" l="1"/>
  <c r="C125" i="6"/>
  <c r="E125" i="6" s="1"/>
  <c r="L259" i="4"/>
  <c r="H260" i="4" s="1"/>
  <c r="J259" i="4"/>
  <c r="I259" i="4"/>
  <c r="K259" i="4"/>
  <c r="D103" i="3"/>
  <c r="F103" i="3" s="1"/>
  <c r="A124" i="4"/>
  <c r="K257" i="6"/>
  <c r="J257" i="6"/>
  <c r="I257" i="6"/>
  <c r="L257" i="6"/>
  <c r="H258" i="6" s="1"/>
  <c r="Q192" i="6"/>
  <c r="M193" i="6" s="1"/>
  <c r="D124" i="4"/>
  <c r="C124" i="4" s="1"/>
  <c r="E124" i="4" s="1"/>
  <c r="L122" i="5"/>
  <c r="A123" i="5" s="1"/>
  <c r="Q123" i="5" s="1"/>
  <c r="B123" i="5"/>
  <c r="R122" i="5"/>
  <c r="F125" i="6" l="1"/>
  <c r="A126" i="6"/>
  <c r="B126" i="6"/>
  <c r="J260" i="4"/>
  <c r="I260" i="4"/>
  <c r="K260" i="4"/>
  <c r="L260" i="4"/>
  <c r="H261" i="4" s="1"/>
  <c r="G103" i="3"/>
  <c r="K258" i="6"/>
  <c r="L258" i="6"/>
  <c r="H259" i="6" s="1"/>
  <c r="I258" i="6"/>
  <c r="J258" i="6"/>
  <c r="O193" i="6"/>
  <c r="N193" i="6"/>
  <c r="Q193" i="6" s="1"/>
  <c r="M194" i="6" s="1"/>
  <c r="F124" i="4"/>
  <c r="S122" i="5"/>
  <c r="H123" i="5"/>
  <c r="D123" i="5"/>
  <c r="C123" i="5" s="1"/>
  <c r="E123" i="5" s="1"/>
  <c r="D126" i="6" l="1"/>
  <c r="C126" i="6"/>
  <c r="E126" i="6" s="1"/>
  <c r="J261" i="4"/>
  <c r="I261" i="4"/>
  <c r="L261" i="4"/>
  <c r="H262" i="4" s="1"/>
  <c r="K261" i="4"/>
  <c r="Q103" i="3"/>
  <c r="A104" i="3"/>
  <c r="K259" i="6"/>
  <c r="I259" i="6"/>
  <c r="J259" i="6"/>
  <c r="L259" i="6"/>
  <c r="H260" i="6" s="1"/>
  <c r="P193" i="6"/>
  <c r="O194" i="6"/>
  <c r="B125" i="4"/>
  <c r="A125" i="4"/>
  <c r="J123" i="5"/>
  <c r="I123" i="5" s="1"/>
  <c r="F123" i="5"/>
  <c r="F126" i="6" l="1"/>
  <c r="A127" i="6"/>
  <c r="B127" i="6"/>
  <c r="I262" i="4"/>
  <c r="K262" i="4"/>
  <c r="L262" i="4"/>
  <c r="H263" i="4" s="1"/>
  <c r="J262" i="4"/>
  <c r="P104" i="3"/>
  <c r="C104" i="3"/>
  <c r="B104" i="3"/>
  <c r="K260" i="6"/>
  <c r="I260" i="6"/>
  <c r="L260" i="6"/>
  <c r="H261" i="6" s="1"/>
  <c r="J260" i="6"/>
  <c r="N194" i="6"/>
  <c r="P194" i="6" s="1"/>
  <c r="D125" i="4"/>
  <c r="C125" i="4" s="1"/>
  <c r="E125" i="4" s="1"/>
  <c r="K123" i="5"/>
  <c r="L123" i="5"/>
  <c r="A124" i="5" s="1"/>
  <c r="Q124" i="5" s="1"/>
  <c r="R123" i="5"/>
  <c r="B124" i="5"/>
  <c r="D127" i="6" l="1"/>
  <c r="C127" i="6" s="1"/>
  <c r="E127" i="6" s="1"/>
  <c r="I263" i="4"/>
  <c r="J263" i="4"/>
  <c r="K263" i="4"/>
  <c r="L263" i="4"/>
  <c r="H264" i="4" s="1"/>
  <c r="E104" i="3"/>
  <c r="I261" i="6"/>
  <c r="L261" i="6"/>
  <c r="H262" i="6" s="1"/>
  <c r="K261" i="6"/>
  <c r="J261" i="6"/>
  <c r="Q194" i="6"/>
  <c r="M195" i="6" s="1"/>
  <c r="F125" i="4"/>
  <c r="H124" i="5"/>
  <c r="S123" i="5"/>
  <c r="D124" i="5"/>
  <c r="F127" i="6" l="1"/>
  <c r="L264" i="4"/>
  <c r="H265" i="4" s="1"/>
  <c r="J264" i="4"/>
  <c r="K264" i="4"/>
  <c r="I264" i="4"/>
  <c r="D104" i="3"/>
  <c r="F104" i="3" s="1"/>
  <c r="K262" i="6"/>
  <c r="L262" i="6"/>
  <c r="H263" i="6" s="1"/>
  <c r="I262" i="6"/>
  <c r="J262" i="6"/>
  <c r="O195" i="6"/>
  <c r="A126" i="4"/>
  <c r="B126" i="4"/>
  <c r="J124" i="5"/>
  <c r="I124" i="5" s="1"/>
  <c r="C124" i="5"/>
  <c r="E124" i="5" s="1"/>
  <c r="B128" i="6" l="1"/>
  <c r="A128" i="6"/>
  <c r="J265" i="4"/>
  <c r="I265" i="4"/>
  <c r="L265" i="4"/>
  <c r="H266" i="4" s="1"/>
  <c r="K265" i="4"/>
  <c r="G104" i="3"/>
  <c r="I263" i="6"/>
  <c r="K263" i="6"/>
  <c r="J263" i="6"/>
  <c r="L263" i="6"/>
  <c r="H264" i="6" s="1"/>
  <c r="N195" i="6"/>
  <c r="P195" i="6" s="1"/>
  <c r="D126" i="4"/>
  <c r="C126" i="4" s="1"/>
  <c r="E126" i="4" s="1"/>
  <c r="L124" i="5"/>
  <c r="K124" i="5"/>
  <c r="F124" i="5"/>
  <c r="D128" i="6" l="1"/>
  <c r="C128" i="6"/>
  <c r="F128" i="6" s="1"/>
  <c r="J266" i="4"/>
  <c r="L266" i="4"/>
  <c r="H267" i="4" s="1"/>
  <c r="I266" i="4"/>
  <c r="K266" i="4"/>
  <c r="A105" i="3"/>
  <c r="Q104" i="3"/>
  <c r="K264" i="6"/>
  <c r="J264" i="6"/>
  <c r="L264" i="6"/>
  <c r="H265" i="6" s="1"/>
  <c r="I264" i="6"/>
  <c r="Q195" i="6"/>
  <c r="M196" i="6" s="1"/>
  <c r="F126" i="4"/>
  <c r="H125" i="5"/>
  <c r="S124" i="5"/>
  <c r="B125" i="5"/>
  <c r="A125" i="5"/>
  <c r="Q125" i="5" s="1"/>
  <c r="R124" i="5"/>
  <c r="A129" i="6" l="1"/>
  <c r="B129" i="6"/>
  <c r="E128" i="6"/>
  <c r="L267" i="4"/>
  <c r="H268" i="4" s="1"/>
  <c r="K267" i="4"/>
  <c r="I267" i="4"/>
  <c r="J267" i="4"/>
  <c r="B105" i="3"/>
  <c r="C105" i="3"/>
  <c r="P105" i="3"/>
  <c r="J265" i="6"/>
  <c r="I265" i="6"/>
  <c r="K265" i="6"/>
  <c r="L265" i="6"/>
  <c r="H266" i="6" s="1"/>
  <c r="O196" i="6"/>
  <c r="N196" i="6" s="1"/>
  <c r="P196" i="6" s="1"/>
  <c r="B127" i="4"/>
  <c r="A127" i="4"/>
  <c r="J125" i="5"/>
  <c r="I125" i="5" s="1"/>
  <c r="K125" i="5" s="1"/>
  <c r="D125" i="5"/>
  <c r="C125" i="5" s="1"/>
  <c r="E125" i="5" s="1"/>
  <c r="D129" i="6" l="1"/>
  <c r="C129" i="6"/>
  <c r="F129" i="6" s="1"/>
  <c r="E129" i="6"/>
  <c r="J268" i="4"/>
  <c r="I268" i="4"/>
  <c r="K268" i="4"/>
  <c r="L268" i="4"/>
  <c r="H269" i="4" s="1"/>
  <c r="E105" i="3"/>
  <c r="J266" i="6"/>
  <c r="L266" i="6"/>
  <c r="H267" i="6" s="1"/>
  <c r="I266" i="6"/>
  <c r="K266" i="6"/>
  <c r="Q196" i="6"/>
  <c r="M197" i="6" s="1"/>
  <c r="D127" i="4"/>
  <c r="C127" i="4" s="1"/>
  <c r="L125" i="5"/>
  <c r="F125" i="5"/>
  <c r="B130" i="6" l="1"/>
  <c r="A130" i="6"/>
  <c r="L269" i="4"/>
  <c r="H270" i="4" s="1"/>
  <c r="I269" i="4"/>
  <c r="K269" i="4"/>
  <c r="J269" i="4"/>
  <c r="D105" i="3"/>
  <c r="F105" i="3" s="1"/>
  <c r="L267" i="6"/>
  <c r="H268" i="6" s="1"/>
  <c r="I267" i="6"/>
  <c r="K267" i="6"/>
  <c r="J267" i="6"/>
  <c r="O197" i="6"/>
  <c r="E127" i="4"/>
  <c r="F127" i="4"/>
  <c r="S125" i="5"/>
  <c r="H126" i="5"/>
  <c r="A126" i="5"/>
  <c r="Q126" i="5" s="1"/>
  <c r="R125" i="5"/>
  <c r="B126" i="5"/>
  <c r="D130" i="6" l="1"/>
  <c r="K270" i="4"/>
  <c r="J270" i="4"/>
  <c r="L270" i="4"/>
  <c r="H271" i="4" s="1"/>
  <c r="I270" i="4"/>
  <c r="G105" i="3"/>
  <c r="L268" i="6"/>
  <c r="H269" i="6" s="1"/>
  <c r="K268" i="6"/>
  <c r="J268" i="6"/>
  <c r="I268" i="6"/>
  <c r="N197" i="6"/>
  <c r="P197" i="6" s="1"/>
  <c r="B128" i="4"/>
  <c r="A128" i="4"/>
  <c r="J126" i="5"/>
  <c r="I126" i="5"/>
  <c r="L126" i="5" s="1"/>
  <c r="D126" i="5"/>
  <c r="C130" i="6" l="1"/>
  <c r="E130" i="6" s="1"/>
  <c r="J271" i="4"/>
  <c r="I271" i="4"/>
  <c r="L271" i="4"/>
  <c r="H272" i="4" s="1"/>
  <c r="K271" i="4"/>
  <c r="A106" i="3"/>
  <c r="Q105" i="3"/>
  <c r="K269" i="6"/>
  <c r="L269" i="6"/>
  <c r="H270" i="6" s="1"/>
  <c r="J269" i="6"/>
  <c r="I269" i="6"/>
  <c r="Q197" i="6"/>
  <c r="M198" i="6" s="1"/>
  <c r="D128" i="4"/>
  <c r="C128" i="4" s="1"/>
  <c r="K126" i="5"/>
  <c r="S126" i="5"/>
  <c r="H127" i="5"/>
  <c r="C126" i="5"/>
  <c r="E126" i="5" s="1"/>
  <c r="F130" i="6" l="1"/>
  <c r="L272" i="4"/>
  <c r="H273" i="4" s="1"/>
  <c r="J272" i="4"/>
  <c r="K272" i="4"/>
  <c r="I272" i="4"/>
  <c r="C106" i="3"/>
  <c r="E106" i="3" s="1"/>
  <c r="D106" i="3" s="1"/>
  <c r="F106" i="3" s="1"/>
  <c r="P106" i="3"/>
  <c r="B106" i="3"/>
  <c r="I270" i="6"/>
  <c r="K270" i="6"/>
  <c r="L270" i="6"/>
  <c r="H271" i="6" s="1"/>
  <c r="J270" i="6"/>
  <c r="O198" i="6"/>
  <c r="N198" i="6" s="1"/>
  <c r="P198" i="6" s="1"/>
  <c r="E128" i="4"/>
  <c r="F128" i="4"/>
  <c r="J127" i="5"/>
  <c r="F126" i="5"/>
  <c r="A131" i="6" l="1"/>
  <c r="B131" i="6"/>
  <c r="I273" i="4"/>
  <c r="K273" i="4"/>
  <c r="J273" i="4"/>
  <c r="L273" i="4"/>
  <c r="H274" i="4" s="1"/>
  <c r="G106" i="3"/>
  <c r="A107" i="3" s="1"/>
  <c r="L271" i="6"/>
  <c r="H272" i="6" s="1"/>
  <c r="K271" i="6"/>
  <c r="I271" i="6"/>
  <c r="J271" i="6"/>
  <c r="Q198" i="6"/>
  <c r="M199" i="6" s="1"/>
  <c r="A129" i="4"/>
  <c r="B129" i="4"/>
  <c r="B127" i="5"/>
  <c r="R126" i="5"/>
  <c r="A127" i="5"/>
  <c r="D131" i="6" l="1"/>
  <c r="C131" i="6" s="1"/>
  <c r="L274" i="4"/>
  <c r="H275" i="4" s="1"/>
  <c r="J274" i="4"/>
  <c r="I274" i="4"/>
  <c r="K274" i="4"/>
  <c r="Q106" i="3"/>
  <c r="B107" i="3"/>
  <c r="C107" i="3"/>
  <c r="E107" i="3" s="1"/>
  <c r="D107" i="3" s="1"/>
  <c r="F107" i="3" s="1"/>
  <c r="P107" i="3"/>
  <c r="L272" i="6"/>
  <c r="H273" i="6" s="1"/>
  <c r="I272" i="6"/>
  <c r="K272" i="6"/>
  <c r="J272" i="6"/>
  <c r="O199" i="6"/>
  <c r="N199" i="6" s="1"/>
  <c r="P199" i="6" s="1"/>
  <c r="D129" i="4"/>
  <c r="C129" i="4" s="1"/>
  <c r="E129" i="4" s="1"/>
  <c r="Q127" i="5"/>
  <c r="I127" i="5"/>
  <c r="D127" i="5"/>
  <c r="C127" i="5" s="1"/>
  <c r="E127" i="5" s="1"/>
  <c r="E131" i="6" l="1"/>
  <c r="F131" i="6"/>
  <c r="L275" i="4"/>
  <c r="H276" i="4" s="1"/>
  <c r="K275" i="4"/>
  <c r="J275" i="4"/>
  <c r="I275" i="4"/>
  <c r="G107" i="3"/>
  <c r="L273" i="6"/>
  <c r="H274" i="6" s="1"/>
  <c r="I273" i="6"/>
  <c r="K273" i="6"/>
  <c r="J273" i="6"/>
  <c r="Q199" i="6"/>
  <c r="M200" i="6" s="1"/>
  <c r="O200" i="6" s="1"/>
  <c r="N200" i="6" s="1"/>
  <c r="P200" i="6" s="1"/>
  <c r="F129" i="4"/>
  <c r="B130" i="4" s="1"/>
  <c r="K127" i="5"/>
  <c r="L127" i="5"/>
  <c r="F127" i="5"/>
  <c r="B132" i="6" l="1"/>
  <c r="A132" i="6"/>
  <c r="K276" i="4"/>
  <c r="I276" i="4"/>
  <c r="L276" i="4"/>
  <c r="H277" i="4" s="1"/>
  <c r="J276" i="4"/>
  <c r="A108" i="3"/>
  <c r="Q107" i="3"/>
  <c r="A130" i="4"/>
  <c r="L274" i="6"/>
  <c r="H275" i="6" s="1"/>
  <c r="K274" i="6"/>
  <c r="I274" i="6"/>
  <c r="J274" i="6"/>
  <c r="Q200" i="6"/>
  <c r="M201" i="6" s="1"/>
  <c r="D130" i="4"/>
  <c r="C130" i="4" s="1"/>
  <c r="E130" i="4" s="1"/>
  <c r="H128" i="5"/>
  <c r="S127" i="5"/>
  <c r="B128" i="5"/>
  <c r="R127" i="5"/>
  <c r="A128" i="5"/>
  <c r="Q128" i="5" s="1"/>
  <c r="D132" i="6" l="1"/>
  <c r="C132" i="6"/>
  <c r="F132" i="6" s="1"/>
  <c r="L277" i="4"/>
  <c r="H278" i="4" s="1"/>
  <c r="K277" i="4"/>
  <c r="J277" i="4"/>
  <c r="I277" i="4"/>
  <c r="P108" i="3"/>
  <c r="C108" i="3"/>
  <c r="B108" i="3"/>
  <c r="L275" i="6"/>
  <c r="H276" i="6" s="1"/>
  <c r="K275" i="6"/>
  <c r="J275" i="6"/>
  <c r="I275" i="6"/>
  <c r="O201" i="6"/>
  <c r="N201" i="6" s="1"/>
  <c r="P201" i="6" s="1"/>
  <c r="F130" i="4"/>
  <c r="J128" i="5"/>
  <c r="I128" i="5" s="1"/>
  <c r="D128" i="5"/>
  <c r="C128" i="5" s="1"/>
  <c r="F128" i="5" s="1"/>
  <c r="E132" i="6" l="1"/>
  <c r="A133" i="6"/>
  <c r="B133" i="6"/>
  <c r="L278" i="4"/>
  <c r="H279" i="4" s="1"/>
  <c r="K278" i="4"/>
  <c r="J278" i="4"/>
  <c r="I278" i="4"/>
  <c r="E108" i="3"/>
  <c r="J276" i="6"/>
  <c r="K276" i="6"/>
  <c r="L276" i="6"/>
  <c r="H277" i="6" s="1"/>
  <c r="I276" i="6"/>
  <c r="Q201" i="6"/>
  <c r="M202" i="6" s="1"/>
  <c r="A131" i="4"/>
  <c r="B131" i="4"/>
  <c r="K128" i="5"/>
  <c r="L128" i="5"/>
  <c r="A129" i="5" s="1"/>
  <c r="Q129" i="5" s="1"/>
  <c r="R128" i="5"/>
  <c r="B129" i="5"/>
  <c r="E128" i="5"/>
  <c r="D133" i="6" l="1"/>
  <c r="C133" i="6" s="1"/>
  <c r="E133" i="6" s="1"/>
  <c r="J279" i="4"/>
  <c r="I279" i="4"/>
  <c r="K279" i="4"/>
  <c r="L279" i="4"/>
  <c r="H280" i="4" s="1"/>
  <c r="D108" i="3"/>
  <c r="F108" i="3" s="1"/>
  <c r="I277" i="6"/>
  <c r="J277" i="6"/>
  <c r="L277" i="6"/>
  <c r="H278" i="6" s="1"/>
  <c r="K277" i="6"/>
  <c r="O202" i="6"/>
  <c r="N202" i="6" s="1"/>
  <c r="P202" i="6" s="1"/>
  <c r="D131" i="4"/>
  <c r="C131" i="4" s="1"/>
  <c r="E131" i="4" s="1"/>
  <c r="H129" i="5"/>
  <c r="S128" i="5"/>
  <c r="D129" i="5"/>
  <c r="C129" i="5" s="1"/>
  <c r="E129" i="5" s="1"/>
  <c r="F133" i="6" l="1"/>
  <c r="L280" i="4"/>
  <c r="H281" i="4" s="1"/>
  <c r="K280" i="4"/>
  <c r="I280" i="4"/>
  <c r="J280" i="4"/>
  <c r="G108" i="3"/>
  <c r="K278" i="6"/>
  <c r="J278" i="6"/>
  <c r="I278" i="6"/>
  <c r="L278" i="6"/>
  <c r="H279" i="6" s="1"/>
  <c r="Q202" i="6"/>
  <c r="M203" i="6" s="1"/>
  <c r="O203" i="6" s="1"/>
  <c r="F131" i="4"/>
  <c r="J129" i="5"/>
  <c r="I129" i="5"/>
  <c r="L129" i="5" s="1"/>
  <c r="F129" i="5"/>
  <c r="B134" i="6" l="1"/>
  <c r="A134" i="6"/>
  <c r="K281" i="4"/>
  <c r="I281" i="4"/>
  <c r="L281" i="4"/>
  <c r="H282" i="4" s="1"/>
  <c r="J281" i="4"/>
  <c r="Q108" i="3"/>
  <c r="A109" i="3"/>
  <c r="K279" i="6"/>
  <c r="J279" i="6"/>
  <c r="L279" i="6"/>
  <c r="H280" i="6" s="1"/>
  <c r="I279" i="6"/>
  <c r="N203" i="6"/>
  <c r="P203" i="6" s="1"/>
  <c r="B132" i="4"/>
  <c r="A132" i="4"/>
  <c r="H130" i="5"/>
  <c r="S129" i="5"/>
  <c r="K129" i="5"/>
  <c r="R129" i="5"/>
  <c r="A130" i="5"/>
  <c r="Q130" i="5" s="1"/>
  <c r="B130" i="5"/>
  <c r="D134" i="6" l="1"/>
  <c r="C134" i="6" s="1"/>
  <c r="E134" i="6" s="1"/>
  <c r="I282" i="4"/>
  <c r="L282" i="4"/>
  <c r="H283" i="4" s="1"/>
  <c r="K282" i="4"/>
  <c r="J282" i="4"/>
  <c r="C109" i="3"/>
  <c r="E109" i="3" s="1"/>
  <c r="D109" i="3" s="1"/>
  <c r="F109" i="3" s="1"/>
  <c r="B109" i="3"/>
  <c r="P109" i="3"/>
  <c r="J280" i="6"/>
  <c r="I280" i="6"/>
  <c r="L280" i="6"/>
  <c r="H281" i="6" s="1"/>
  <c r="K280" i="6"/>
  <c r="Q203" i="6"/>
  <c r="M204" i="6" s="1"/>
  <c r="O204" i="6" s="1"/>
  <c r="N204" i="6" s="1"/>
  <c r="D132" i="4"/>
  <c r="C132" i="4" s="1"/>
  <c r="E132" i="4" s="1"/>
  <c r="J130" i="5"/>
  <c r="I130" i="5"/>
  <c r="L130" i="5" s="1"/>
  <c r="D130" i="5"/>
  <c r="C130" i="5" s="1"/>
  <c r="E130" i="5" s="1"/>
  <c r="F134" i="6" l="1"/>
  <c r="J283" i="4"/>
  <c r="L283" i="4"/>
  <c r="H284" i="4" s="1"/>
  <c r="K283" i="4"/>
  <c r="I283" i="4"/>
  <c r="G109" i="3"/>
  <c r="A110" i="3" s="1"/>
  <c r="Q109" i="3"/>
  <c r="F132" i="4"/>
  <c r="I281" i="6"/>
  <c r="K281" i="6"/>
  <c r="J281" i="6"/>
  <c r="L281" i="6"/>
  <c r="H282" i="6" s="1"/>
  <c r="Q204" i="6"/>
  <c r="M205" i="6" s="1"/>
  <c r="O205" i="6" s="1"/>
  <c r="N205" i="6" s="1"/>
  <c r="P205" i="6" s="1"/>
  <c r="P204" i="6"/>
  <c r="B133" i="4"/>
  <c r="A133" i="4"/>
  <c r="K130" i="5"/>
  <c r="S130" i="5"/>
  <c r="H131" i="5"/>
  <c r="F130" i="5"/>
  <c r="B135" i="6" l="1"/>
  <c r="A135" i="6"/>
  <c r="I284" i="4"/>
  <c r="J284" i="4"/>
  <c r="L284" i="4"/>
  <c r="H285" i="4" s="1"/>
  <c r="K284" i="4"/>
  <c r="C110" i="3"/>
  <c r="B110" i="3"/>
  <c r="E110" i="3"/>
  <c r="D110" i="3" s="1"/>
  <c r="F110" i="3" s="1"/>
  <c r="P110" i="3"/>
  <c r="J282" i="6"/>
  <c r="K282" i="6"/>
  <c r="I282" i="6"/>
  <c r="L282" i="6"/>
  <c r="H283" i="6" s="1"/>
  <c r="Q205" i="6"/>
  <c r="M206" i="6" s="1"/>
  <c r="D133" i="4"/>
  <c r="C133" i="4" s="1"/>
  <c r="E133" i="4" s="1"/>
  <c r="J131" i="5"/>
  <c r="B131" i="5"/>
  <c r="A131" i="5"/>
  <c r="Q131" i="5" s="1"/>
  <c r="R130" i="5"/>
  <c r="D135" i="6" l="1"/>
  <c r="C135" i="6"/>
  <c r="E135" i="6" s="1"/>
  <c r="J285" i="4"/>
  <c r="K285" i="4"/>
  <c r="I285" i="4"/>
  <c r="L285" i="4"/>
  <c r="H286" i="4" s="1"/>
  <c r="G110" i="3"/>
  <c r="A111" i="3"/>
  <c r="Q110" i="3"/>
  <c r="J283" i="6"/>
  <c r="I283" i="6"/>
  <c r="L283" i="6"/>
  <c r="H284" i="6" s="1"/>
  <c r="K283" i="6"/>
  <c r="O206" i="6"/>
  <c r="N206" i="6"/>
  <c r="P206" i="6" s="1"/>
  <c r="F133" i="4"/>
  <c r="B134" i="4" s="1"/>
  <c r="I131" i="5"/>
  <c r="K131" i="5" s="1"/>
  <c r="D131" i="5"/>
  <c r="C131" i="5" s="1"/>
  <c r="E131" i="5" s="1"/>
  <c r="F135" i="6" l="1"/>
  <c r="B136" i="6"/>
  <c r="A136" i="6"/>
  <c r="I286" i="4"/>
  <c r="J286" i="4"/>
  <c r="K286" i="4"/>
  <c r="L286" i="4"/>
  <c r="H287" i="4" s="1"/>
  <c r="C111" i="3"/>
  <c r="B111" i="3"/>
  <c r="P111" i="3"/>
  <c r="A134" i="4"/>
  <c r="J284" i="6"/>
  <c r="L284" i="6"/>
  <c r="H285" i="6" s="1"/>
  <c r="K284" i="6"/>
  <c r="I284" i="6"/>
  <c r="Q206" i="6"/>
  <c r="M207" i="6" s="1"/>
  <c r="D134" i="4"/>
  <c r="C134" i="4" s="1"/>
  <c r="E134" i="4" s="1"/>
  <c r="L131" i="5"/>
  <c r="F131" i="5"/>
  <c r="D136" i="6" l="1"/>
  <c r="J287" i="4"/>
  <c r="K287" i="4"/>
  <c r="L287" i="4"/>
  <c r="H288" i="4" s="1"/>
  <c r="I287" i="4"/>
  <c r="E111" i="3"/>
  <c r="D111" i="3" s="1"/>
  <c r="F111" i="3" s="1"/>
  <c r="J285" i="6"/>
  <c r="K285" i="6"/>
  <c r="L285" i="6"/>
  <c r="H286" i="6" s="1"/>
  <c r="I285" i="6"/>
  <c r="O207" i="6"/>
  <c r="N207" i="6"/>
  <c r="P207" i="6" s="1"/>
  <c r="F134" i="4"/>
  <c r="S131" i="5"/>
  <c r="H132" i="5"/>
  <c r="A132" i="5"/>
  <c r="Q132" i="5" s="1"/>
  <c r="R131" i="5"/>
  <c r="B132" i="5"/>
  <c r="C136" i="6" l="1"/>
  <c r="E136" i="6" s="1"/>
  <c r="L288" i="4"/>
  <c r="H289" i="4" s="1"/>
  <c r="I288" i="4"/>
  <c r="K288" i="4"/>
  <c r="J288" i="4"/>
  <c r="G111" i="3"/>
  <c r="I286" i="6"/>
  <c r="K286" i="6"/>
  <c r="L286" i="6"/>
  <c r="H287" i="6" s="1"/>
  <c r="J286" i="6"/>
  <c r="Q207" i="6"/>
  <c r="M208" i="6" s="1"/>
  <c r="O208" i="6" s="1"/>
  <c r="N208" i="6" s="1"/>
  <c r="P208" i="6" s="1"/>
  <c r="B135" i="4"/>
  <c r="A135" i="4"/>
  <c r="J132" i="5"/>
  <c r="D132" i="5"/>
  <c r="C132" i="5" s="1"/>
  <c r="F132" i="5" s="1"/>
  <c r="F136" i="6" l="1"/>
  <c r="K289" i="4"/>
  <c r="L289" i="4"/>
  <c r="H290" i="4" s="1"/>
  <c r="J289" i="4"/>
  <c r="I289" i="4"/>
  <c r="Q111" i="3"/>
  <c r="A112" i="3"/>
  <c r="K287" i="6"/>
  <c r="J287" i="6"/>
  <c r="I287" i="6"/>
  <c r="L287" i="6"/>
  <c r="H288" i="6" s="1"/>
  <c r="Q208" i="6"/>
  <c r="M209" i="6" s="1"/>
  <c r="D135" i="4"/>
  <c r="C135" i="4" s="1"/>
  <c r="E135" i="4" s="1"/>
  <c r="I132" i="5"/>
  <c r="K132" i="5" s="1"/>
  <c r="B133" i="5"/>
  <c r="R132" i="5"/>
  <c r="E132" i="5"/>
  <c r="B137" i="6" l="1"/>
  <c r="A137" i="6"/>
  <c r="K290" i="4"/>
  <c r="I290" i="4"/>
  <c r="L290" i="4"/>
  <c r="H291" i="4" s="1"/>
  <c r="J290" i="4"/>
  <c r="B112" i="3"/>
  <c r="P112" i="3"/>
  <c r="C112" i="3"/>
  <c r="L288" i="6"/>
  <c r="H289" i="6" s="1"/>
  <c r="K288" i="6"/>
  <c r="J288" i="6"/>
  <c r="I288" i="6"/>
  <c r="O209" i="6"/>
  <c r="N209" i="6" s="1"/>
  <c r="Q209" i="6" s="1"/>
  <c r="M210" i="6" s="1"/>
  <c r="F135" i="4"/>
  <c r="L132" i="5"/>
  <c r="D133" i="5"/>
  <c r="C133" i="5" s="1"/>
  <c r="E133" i="5" s="1"/>
  <c r="D137" i="6" l="1"/>
  <c r="K291" i="4"/>
  <c r="J291" i="4"/>
  <c r="L291" i="4"/>
  <c r="H292" i="4" s="1"/>
  <c r="I291" i="4"/>
  <c r="E112" i="3"/>
  <c r="D112" i="3" s="1"/>
  <c r="F112" i="3" s="1"/>
  <c r="I289" i="6"/>
  <c r="L289" i="6"/>
  <c r="H290" i="6" s="1"/>
  <c r="K289" i="6"/>
  <c r="J289" i="6"/>
  <c r="O210" i="6"/>
  <c r="N210" i="6"/>
  <c r="P210" i="6" s="1"/>
  <c r="P209" i="6"/>
  <c r="B136" i="4"/>
  <c r="A136" i="4"/>
  <c r="H133" i="5"/>
  <c r="S132" i="5"/>
  <c r="A133" i="5"/>
  <c r="Q133" i="5" s="1"/>
  <c r="F133" i="5"/>
  <c r="C137" i="6" l="1"/>
  <c r="E137" i="6" s="1"/>
  <c r="K292" i="4"/>
  <c r="I292" i="4"/>
  <c r="J292" i="4"/>
  <c r="L292" i="4"/>
  <c r="H293" i="4" s="1"/>
  <c r="G112" i="3"/>
  <c r="I290" i="6"/>
  <c r="J290" i="6"/>
  <c r="K290" i="6"/>
  <c r="L290" i="6"/>
  <c r="H291" i="6" s="1"/>
  <c r="Q210" i="6"/>
  <c r="M211" i="6" s="1"/>
  <c r="O211" i="6" s="1"/>
  <c r="N211" i="6" s="1"/>
  <c r="P211" i="6" s="1"/>
  <c r="D136" i="4"/>
  <c r="B134" i="5"/>
  <c r="D134" i="5" s="1"/>
  <c r="C134" i="5" s="1"/>
  <c r="E134" i="5" s="1"/>
  <c r="R133" i="5"/>
  <c r="J133" i="5"/>
  <c r="I133" i="5"/>
  <c r="K133" i="5" s="1"/>
  <c r="F137" i="6" l="1"/>
  <c r="I293" i="4"/>
  <c r="L293" i="4"/>
  <c r="H294" i="4" s="1"/>
  <c r="J293" i="4"/>
  <c r="K293" i="4"/>
  <c r="A113" i="3"/>
  <c r="Q112" i="3"/>
  <c r="K291" i="6"/>
  <c r="J291" i="6"/>
  <c r="I291" i="6"/>
  <c r="L291" i="6"/>
  <c r="H292" i="6" s="1"/>
  <c r="Q211" i="6"/>
  <c r="M212" i="6" s="1"/>
  <c r="C136" i="4"/>
  <c r="E136" i="4" s="1"/>
  <c r="L133" i="5"/>
  <c r="F134" i="5"/>
  <c r="B138" i="6" l="1"/>
  <c r="A138" i="6"/>
  <c r="K294" i="4"/>
  <c r="L294" i="4"/>
  <c r="H295" i="4" s="1"/>
  <c r="I294" i="4"/>
  <c r="J294" i="4"/>
  <c r="C113" i="3"/>
  <c r="E113" i="3" s="1"/>
  <c r="B113" i="3"/>
  <c r="P113" i="3"/>
  <c r="J292" i="6"/>
  <c r="L292" i="6"/>
  <c r="H293" i="6" s="1"/>
  <c r="K292" i="6"/>
  <c r="I292" i="6"/>
  <c r="O212" i="6"/>
  <c r="N212" i="6"/>
  <c r="P212" i="6" s="1"/>
  <c r="F136" i="4"/>
  <c r="S133" i="5"/>
  <c r="H134" i="5"/>
  <c r="A134" i="5"/>
  <c r="Q134" i="5" s="1"/>
  <c r="B135" i="5"/>
  <c r="R134" i="5"/>
  <c r="D138" i="6" l="1"/>
  <c r="C138" i="6"/>
  <c r="E138" i="6" s="1"/>
  <c r="L295" i="4"/>
  <c r="H296" i="4" s="1"/>
  <c r="I295" i="4"/>
  <c r="K295" i="4"/>
  <c r="J295" i="4"/>
  <c r="D113" i="3"/>
  <c r="F113" i="3" s="1"/>
  <c r="L293" i="6"/>
  <c r="H294" i="6" s="1"/>
  <c r="I293" i="6"/>
  <c r="K293" i="6"/>
  <c r="J293" i="6"/>
  <c r="Q212" i="6"/>
  <c r="M213" i="6" s="1"/>
  <c r="B137" i="4"/>
  <c r="A137" i="4"/>
  <c r="J134" i="5"/>
  <c r="I134" i="5"/>
  <c r="K134" i="5" s="1"/>
  <c r="L134" i="5"/>
  <c r="D135" i="5"/>
  <c r="C135" i="5" s="1"/>
  <c r="E135" i="5" s="1"/>
  <c r="F138" i="6" l="1"/>
  <c r="A139" i="6"/>
  <c r="B139" i="6"/>
  <c r="J296" i="4"/>
  <c r="I296" i="4"/>
  <c r="L296" i="4"/>
  <c r="H297" i="4" s="1"/>
  <c r="K296" i="4"/>
  <c r="G113" i="3"/>
  <c r="L294" i="6"/>
  <c r="H295" i="6" s="1"/>
  <c r="I294" i="6"/>
  <c r="K294" i="6"/>
  <c r="J294" i="6"/>
  <c r="O213" i="6"/>
  <c r="N213" i="6"/>
  <c r="Q213" i="6" s="1"/>
  <c r="M214" i="6" s="1"/>
  <c r="P213" i="6"/>
  <c r="D137" i="4"/>
  <c r="H135" i="5"/>
  <c r="S134" i="5"/>
  <c r="A135" i="5"/>
  <c r="Q135" i="5" s="1"/>
  <c r="F135" i="5"/>
  <c r="D139" i="6" l="1"/>
  <c r="C139" i="6"/>
  <c r="E139" i="6" s="1"/>
  <c r="L297" i="4"/>
  <c r="H298" i="4" s="1"/>
  <c r="J297" i="4"/>
  <c r="I297" i="4"/>
  <c r="K297" i="4"/>
  <c r="Q113" i="3"/>
  <c r="A114" i="3"/>
  <c r="K295" i="6"/>
  <c r="I295" i="6"/>
  <c r="L295" i="6"/>
  <c r="H296" i="6" s="1"/>
  <c r="J295" i="6"/>
  <c r="O214" i="6"/>
  <c r="N214" i="6" s="1"/>
  <c r="P214" i="6" s="1"/>
  <c r="C137" i="4"/>
  <c r="E137" i="4" s="1"/>
  <c r="J135" i="5"/>
  <c r="B136" i="5"/>
  <c r="R135" i="5"/>
  <c r="F139" i="6" l="1"/>
  <c r="K298" i="4"/>
  <c r="L298" i="4"/>
  <c r="H299" i="4" s="1"/>
  <c r="J298" i="4"/>
  <c r="I298" i="4"/>
  <c r="P114" i="3"/>
  <c r="B114" i="3"/>
  <c r="C114" i="3"/>
  <c r="E114" i="3" s="1"/>
  <c r="D114" i="3" s="1"/>
  <c r="I296" i="6"/>
  <c r="J296" i="6"/>
  <c r="L296" i="6"/>
  <c r="H297" i="6" s="1"/>
  <c r="K296" i="6"/>
  <c r="Q214" i="6"/>
  <c r="M215" i="6" s="1"/>
  <c r="F137" i="4"/>
  <c r="I135" i="5"/>
  <c r="K135" i="5" s="1"/>
  <c r="D136" i="5"/>
  <c r="C136" i="5" s="1"/>
  <c r="E136" i="5" s="1"/>
  <c r="A140" i="6" l="1"/>
  <c r="B140" i="6"/>
  <c r="L299" i="4"/>
  <c r="H300" i="4" s="1"/>
  <c r="J299" i="4"/>
  <c r="K299" i="4"/>
  <c r="I299" i="4"/>
  <c r="G114" i="3"/>
  <c r="F114" i="3"/>
  <c r="J297" i="6"/>
  <c r="L297" i="6"/>
  <c r="H298" i="6" s="1"/>
  <c r="K297" i="6"/>
  <c r="I297" i="6"/>
  <c r="O215" i="6"/>
  <c r="N215" i="6"/>
  <c r="Q215" i="6" s="1"/>
  <c r="M216" i="6" s="1"/>
  <c r="B138" i="4"/>
  <c r="A138" i="4"/>
  <c r="L135" i="5"/>
  <c r="F136" i="5"/>
  <c r="D140" i="6" l="1"/>
  <c r="L300" i="4"/>
  <c r="H301" i="4" s="1"/>
  <c r="K300" i="4"/>
  <c r="I300" i="4"/>
  <c r="J300" i="4"/>
  <c r="Q114" i="3"/>
  <c r="A115" i="3"/>
  <c r="P215" i="6"/>
  <c r="J298" i="6"/>
  <c r="I298" i="6"/>
  <c r="L298" i="6"/>
  <c r="H299" i="6" s="1"/>
  <c r="K298" i="6"/>
  <c r="O216" i="6"/>
  <c r="N216" i="6" s="1"/>
  <c r="P216" i="6" s="1"/>
  <c r="D138" i="4"/>
  <c r="S135" i="5"/>
  <c r="H136" i="5"/>
  <c r="A136" i="5"/>
  <c r="Q136" i="5" s="1"/>
  <c r="B137" i="5"/>
  <c r="R136" i="5"/>
  <c r="C140" i="6" l="1"/>
  <c r="E140" i="6" s="1"/>
  <c r="I301" i="4"/>
  <c r="J301" i="4"/>
  <c r="K301" i="4"/>
  <c r="L301" i="4"/>
  <c r="H302" i="4" s="1"/>
  <c r="C115" i="3"/>
  <c r="B115" i="3"/>
  <c r="P115" i="3"/>
  <c r="E115" i="3"/>
  <c r="J299" i="6"/>
  <c r="I299" i="6"/>
  <c r="K299" i="6"/>
  <c r="L299" i="6"/>
  <c r="H300" i="6" s="1"/>
  <c r="Q216" i="6"/>
  <c r="M217" i="6" s="1"/>
  <c r="O217" i="6" s="1"/>
  <c r="N217" i="6" s="1"/>
  <c r="P217" i="6" s="1"/>
  <c r="C138" i="4"/>
  <c r="E138" i="4" s="1"/>
  <c r="J136" i="5"/>
  <c r="L136" i="5" s="1"/>
  <c r="I136" i="5"/>
  <c r="K136" i="5" s="1"/>
  <c r="D137" i="5"/>
  <c r="C137" i="5" s="1"/>
  <c r="F140" i="6" l="1"/>
  <c r="J302" i="4"/>
  <c r="I302" i="4"/>
  <c r="L302" i="4"/>
  <c r="H303" i="4" s="1"/>
  <c r="K302" i="4"/>
  <c r="D115" i="3"/>
  <c r="F115" i="3" s="1"/>
  <c r="I300" i="6"/>
  <c r="L300" i="6"/>
  <c r="H301" i="6" s="1"/>
  <c r="K300" i="6"/>
  <c r="J300" i="6"/>
  <c r="Q217" i="6"/>
  <c r="M218" i="6" s="1"/>
  <c r="F138" i="4"/>
  <c r="H137" i="5"/>
  <c r="S136" i="5"/>
  <c r="A137" i="5"/>
  <c r="Q137" i="5" s="1"/>
  <c r="E137" i="5"/>
  <c r="F137" i="5"/>
  <c r="A141" i="6" l="1"/>
  <c r="B141" i="6"/>
  <c r="J303" i="4"/>
  <c r="I303" i="4"/>
  <c r="K303" i="4"/>
  <c r="L303" i="4"/>
  <c r="H304" i="4" s="1"/>
  <c r="G115" i="3"/>
  <c r="J301" i="6"/>
  <c r="L301" i="6"/>
  <c r="H302" i="6" s="1"/>
  <c r="K301" i="6"/>
  <c r="I301" i="6"/>
  <c r="O218" i="6"/>
  <c r="N218" i="6"/>
  <c r="P218" i="6" s="1"/>
  <c r="A139" i="4"/>
  <c r="B139" i="4"/>
  <c r="J137" i="5"/>
  <c r="R137" i="5"/>
  <c r="B138" i="5"/>
  <c r="D141" i="6" l="1"/>
  <c r="C141" i="6"/>
  <c r="E141" i="6" s="1"/>
  <c r="L304" i="4"/>
  <c r="H305" i="4" s="1"/>
  <c r="J304" i="4"/>
  <c r="K304" i="4"/>
  <c r="I304" i="4"/>
  <c r="A116" i="3"/>
  <c r="Q115" i="3"/>
  <c r="J302" i="6"/>
  <c r="I302" i="6"/>
  <c r="L302" i="6"/>
  <c r="H303" i="6" s="1"/>
  <c r="K302" i="6"/>
  <c r="Q218" i="6"/>
  <c r="M219" i="6" s="1"/>
  <c r="D139" i="4"/>
  <c r="C139" i="4" s="1"/>
  <c r="E139" i="4" s="1"/>
  <c r="I137" i="5"/>
  <c r="K137" i="5" s="1"/>
  <c r="D138" i="5"/>
  <c r="C138" i="5" s="1"/>
  <c r="E138" i="5" s="1"/>
  <c r="F141" i="6" l="1"/>
  <c r="A142" i="6"/>
  <c r="B142" i="6"/>
  <c r="J305" i="4"/>
  <c r="K305" i="4"/>
  <c r="L305" i="4"/>
  <c r="H306" i="4" s="1"/>
  <c r="I305" i="4"/>
  <c r="P116" i="3"/>
  <c r="C116" i="3"/>
  <c r="E116" i="3" s="1"/>
  <c r="B116" i="3"/>
  <c r="I303" i="6"/>
  <c r="K303" i="6"/>
  <c r="J303" i="6"/>
  <c r="L303" i="6"/>
  <c r="H304" i="6" s="1"/>
  <c r="O219" i="6"/>
  <c r="N219" i="6" s="1"/>
  <c r="P219" i="6" s="1"/>
  <c r="F139" i="4"/>
  <c r="L137" i="5"/>
  <c r="F138" i="5"/>
  <c r="D142" i="6" l="1"/>
  <c r="C142" i="6"/>
  <c r="F142" i="6" s="1"/>
  <c r="E142" i="6"/>
  <c r="J306" i="4"/>
  <c r="L306" i="4"/>
  <c r="H307" i="4" s="1"/>
  <c r="K306" i="4"/>
  <c r="I306" i="4"/>
  <c r="D116" i="3"/>
  <c r="F116" i="3" s="1"/>
  <c r="G116" i="3"/>
  <c r="L304" i="6"/>
  <c r="H305" i="6" s="1"/>
  <c r="J304" i="6"/>
  <c r="K304" i="6"/>
  <c r="I304" i="6"/>
  <c r="Q219" i="6"/>
  <c r="M220" i="6" s="1"/>
  <c r="B140" i="4"/>
  <c r="A140" i="4"/>
  <c r="H138" i="5"/>
  <c r="S137" i="5"/>
  <c r="A138" i="5"/>
  <c r="Q138" i="5" s="1"/>
  <c r="B139" i="5"/>
  <c r="R138" i="5"/>
  <c r="B143" i="6" l="1"/>
  <c r="A143" i="6"/>
  <c r="I307" i="4"/>
  <c r="J307" i="4"/>
  <c r="K307" i="4"/>
  <c r="L307" i="4"/>
  <c r="H308" i="4" s="1"/>
  <c r="A117" i="3"/>
  <c r="Q116" i="3"/>
  <c r="L305" i="6"/>
  <c r="H306" i="6" s="1"/>
  <c r="J305" i="6"/>
  <c r="I305" i="6"/>
  <c r="K305" i="6"/>
  <c r="O220" i="6"/>
  <c r="N220" i="6" s="1"/>
  <c r="Q220" i="6" s="1"/>
  <c r="M221" i="6" s="1"/>
  <c r="D140" i="4"/>
  <c r="C140" i="4" s="1"/>
  <c r="E140" i="4" s="1"/>
  <c r="J138" i="5"/>
  <c r="I138" i="5" s="1"/>
  <c r="K138" i="5" s="1"/>
  <c r="D139" i="5"/>
  <c r="D143" i="6" l="1"/>
  <c r="C143" i="6"/>
  <c r="E143" i="6" s="1"/>
  <c r="I308" i="4"/>
  <c r="K308" i="4"/>
  <c r="J308" i="4"/>
  <c r="L308" i="4"/>
  <c r="H309" i="4" s="1"/>
  <c r="B117" i="3"/>
  <c r="P117" i="3"/>
  <c r="C117" i="3"/>
  <c r="E117" i="3" s="1"/>
  <c r="F140" i="4"/>
  <c r="J306" i="6"/>
  <c r="K306" i="6"/>
  <c r="I306" i="6"/>
  <c r="L306" i="6"/>
  <c r="H307" i="6" s="1"/>
  <c r="O221" i="6"/>
  <c r="N221" i="6" s="1"/>
  <c r="Q221" i="6" s="1"/>
  <c r="M222" i="6" s="1"/>
  <c r="P220" i="6"/>
  <c r="A141" i="4"/>
  <c r="B141" i="4"/>
  <c r="L138" i="5"/>
  <c r="C139" i="5"/>
  <c r="E139" i="5" s="1"/>
  <c r="F143" i="6" l="1"/>
  <c r="B144" i="6"/>
  <c r="A144" i="6"/>
  <c r="J309" i="4"/>
  <c r="I309" i="4"/>
  <c r="L309" i="4"/>
  <c r="H310" i="4" s="1"/>
  <c r="K309" i="4"/>
  <c r="D117" i="3"/>
  <c r="F117" i="3" s="1"/>
  <c r="G117" i="3"/>
  <c r="K307" i="6"/>
  <c r="I307" i="6"/>
  <c r="L307" i="6"/>
  <c r="H308" i="6" s="1"/>
  <c r="J307" i="6"/>
  <c r="O222" i="6"/>
  <c r="N222" i="6" s="1"/>
  <c r="P222" i="6" s="1"/>
  <c r="P221" i="6"/>
  <c r="D141" i="4"/>
  <c r="C141" i="4" s="1"/>
  <c r="E141" i="4" s="1"/>
  <c r="S138" i="5"/>
  <c r="H139" i="5"/>
  <c r="A139" i="5"/>
  <c r="Q139" i="5" s="1"/>
  <c r="F139" i="5"/>
  <c r="D144" i="6" l="1"/>
  <c r="C144" i="6"/>
  <c r="E144" i="6" s="1"/>
  <c r="K310" i="4"/>
  <c r="I310" i="4"/>
  <c r="J310" i="4"/>
  <c r="L310" i="4"/>
  <c r="H311" i="4" s="1"/>
  <c r="Q117" i="3"/>
  <c r="A118" i="3"/>
  <c r="K308" i="6"/>
  <c r="J308" i="6"/>
  <c r="I308" i="6"/>
  <c r="L308" i="6"/>
  <c r="H309" i="6" s="1"/>
  <c r="Q222" i="6"/>
  <c r="M223" i="6" s="1"/>
  <c r="O223" i="6" s="1"/>
  <c r="N223" i="6" s="1"/>
  <c r="P223" i="6" s="1"/>
  <c r="F141" i="4"/>
  <c r="J139" i="5"/>
  <c r="I139" i="5"/>
  <c r="K139" i="5" s="1"/>
  <c r="B140" i="5"/>
  <c r="R139" i="5"/>
  <c r="F144" i="6" l="1"/>
  <c r="B145" i="6"/>
  <c r="A145" i="6"/>
  <c r="J311" i="4"/>
  <c r="I311" i="4"/>
  <c r="K311" i="4"/>
  <c r="L311" i="4"/>
  <c r="H312" i="4" s="1"/>
  <c r="P118" i="3"/>
  <c r="C118" i="3"/>
  <c r="E118" i="3" s="1"/>
  <c r="B118" i="3"/>
  <c r="L309" i="6"/>
  <c r="H310" i="6" s="1"/>
  <c r="K309" i="6"/>
  <c r="I309" i="6"/>
  <c r="J309" i="6"/>
  <c r="Q223" i="6"/>
  <c r="M224" i="6" s="1"/>
  <c r="A142" i="4"/>
  <c r="B142" i="4"/>
  <c r="L139" i="5"/>
  <c r="D140" i="5"/>
  <c r="D145" i="6" l="1"/>
  <c r="C145" i="6"/>
  <c r="F145" i="6" s="1"/>
  <c r="J312" i="4"/>
  <c r="K312" i="4"/>
  <c r="I312" i="4"/>
  <c r="L312" i="4"/>
  <c r="H313" i="4" s="1"/>
  <c r="D118" i="3"/>
  <c r="F118" i="3" s="1"/>
  <c r="K310" i="6"/>
  <c r="J310" i="6"/>
  <c r="L310" i="6"/>
  <c r="H311" i="6" s="1"/>
  <c r="I310" i="6"/>
  <c r="O224" i="6"/>
  <c r="N224" i="6" s="1"/>
  <c r="P224" i="6" s="1"/>
  <c r="D142" i="4"/>
  <c r="H140" i="5"/>
  <c r="S139" i="5"/>
  <c r="A140" i="5"/>
  <c r="Q140" i="5" s="1"/>
  <c r="C140" i="5"/>
  <c r="E140" i="5" s="1"/>
  <c r="E145" i="6" l="1"/>
  <c r="B146" i="6"/>
  <c r="A146" i="6"/>
  <c r="J313" i="4"/>
  <c r="K313" i="4"/>
  <c r="L313" i="4"/>
  <c r="H314" i="4" s="1"/>
  <c r="I313" i="4"/>
  <c r="G118" i="3"/>
  <c r="K311" i="6"/>
  <c r="L311" i="6"/>
  <c r="H312" i="6" s="1"/>
  <c r="I311" i="6"/>
  <c r="J311" i="6"/>
  <c r="Q224" i="6"/>
  <c r="M225" i="6" s="1"/>
  <c r="O225" i="6" s="1"/>
  <c r="N225" i="6" s="1"/>
  <c r="C142" i="4"/>
  <c r="E142" i="4" s="1"/>
  <c r="J140" i="5"/>
  <c r="F140" i="5"/>
  <c r="D146" i="6" l="1"/>
  <c r="C146" i="6"/>
  <c r="E146" i="6" s="1"/>
  <c r="L314" i="4"/>
  <c r="H315" i="4" s="1"/>
  <c r="I314" i="4"/>
  <c r="J314" i="4"/>
  <c r="K314" i="4"/>
  <c r="A119" i="3"/>
  <c r="Q118" i="3"/>
  <c r="L312" i="6"/>
  <c r="H313" i="6" s="1"/>
  <c r="I312" i="6"/>
  <c r="K312" i="6"/>
  <c r="J312" i="6"/>
  <c r="Q225" i="6"/>
  <c r="M226" i="6" s="1"/>
  <c r="P225" i="6"/>
  <c r="F142" i="4"/>
  <c r="I140" i="5"/>
  <c r="K140" i="5" s="1"/>
  <c r="R140" i="5"/>
  <c r="B141" i="5"/>
  <c r="F146" i="6" l="1"/>
  <c r="B147" i="6"/>
  <c r="A147" i="6"/>
  <c r="I315" i="4"/>
  <c r="J315" i="4"/>
  <c r="K315" i="4"/>
  <c r="L315" i="4"/>
  <c r="H316" i="4" s="1"/>
  <c r="B119" i="3"/>
  <c r="P119" i="3"/>
  <c r="C119" i="3"/>
  <c r="I313" i="6"/>
  <c r="K313" i="6"/>
  <c r="L313" i="6"/>
  <c r="H314" i="6" s="1"/>
  <c r="J313" i="6"/>
  <c r="O226" i="6"/>
  <c r="N226" i="6"/>
  <c r="P226" i="6" s="1"/>
  <c r="B143" i="4"/>
  <c r="A143" i="4"/>
  <c r="L140" i="5"/>
  <c r="D141" i="5"/>
  <c r="C141" i="5" s="1"/>
  <c r="E141" i="5" s="1"/>
  <c r="D147" i="6" l="1"/>
  <c r="C147" i="6"/>
  <c r="F147" i="6" s="1"/>
  <c r="I316" i="4"/>
  <c r="K316" i="4"/>
  <c r="L316" i="4"/>
  <c r="H317" i="4" s="1"/>
  <c r="J316" i="4"/>
  <c r="E119" i="3"/>
  <c r="D119" i="3" s="1"/>
  <c r="F119" i="3" s="1"/>
  <c r="I314" i="6"/>
  <c r="L314" i="6"/>
  <c r="H315" i="6" s="1"/>
  <c r="K314" i="6"/>
  <c r="J314" i="6"/>
  <c r="Q226" i="6"/>
  <c r="M227" i="6" s="1"/>
  <c r="D143" i="4"/>
  <c r="C143" i="4" s="1"/>
  <c r="E143" i="4" s="1"/>
  <c r="H141" i="5"/>
  <c r="S140" i="5"/>
  <c r="A141" i="5"/>
  <c r="Q141" i="5" s="1"/>
  <c r="F141" i="5"/>
  <c r="B148" i="6" l="1"/>
  <c r="A148" i="6"/>
  <c r="E147" i="6"/>
  <c r="J317" i="4"/>
  <c r="L317" i="4"/>
  <c r="H318" i="4" s="1"/>
  <c r="K317" i="4"/>
  <c r="I317" i="4"/>
  <c r="G119" i="3"/>
  <c r="J315" i="6"/>
  <c r="L315" i="6"/>
  <c r="H316" i="6" s="1"/>
  <c r="K315" i="6"/>
  <c r="I315" i="6"/>
  <c r="O227" i="6"/>
  <c r="N227" i="6"/>
  <c r="Q227" i="6" s="1"/>
  <c r="M228" i="6" s="1"/>
  <c r="F143" i="4"/>
  <c r="J141" i="5"/>
  <c r="I141" i="5"/>
  <c r="L141" i="5" s="1"/>
  <c r="K141" i="5"/>
  <c r="R141" i="5"/>
  <c r="B142" i="5"/>
  <c r="D148" i="6" l="1"/>
  <c r="C148" i="6" s="1"/>
  <c r="E148" i="6" s="1"/>
  <c r="J318" i="4"/>
  <c r="I318" i="4"/>
  <c r="K318" i="4"/>
  <c r="L318" i="4"/>
  <c r="H319" i="4" s="1"/>
  <c r="A120" i="3"/>
  <c r="Q119" i="3"/>
  <c r="K316" i="6"/>
  <c r="I316" i="6"/>
  <c r="L316" i="6"/>
  <c r="H317" i="6" s="1"/>
  <c r="J316" i="6"/>
  <c r="O228" i="6"/>
  <c r="N228" i="6"/>
  <c r="P228" i="6" s="1"/>
  <c r="P227" i="6"/>
  <c r="B144" i="4"/>
  <c r="A144" i="4"/>
  <c r="H142" i="5"/>
  <c r="S141" i="5"/>
  <c r="A142" i="5"/>
  <c r="Q142" i="5" s="1"/>
  <c r="D142" i="5"/>
  <c r="C142" i="5" s="1"/>
  <c r="E142" i="5" s="1"/>
  <c r="F148" i="6" l="1"/>
  <c r="I319" i="4"/>
  <c r="J319" i="4"/>
  <c r="K319" i="4"/>
  <c r="L319" i="4"/>
  <c r="H320" i="4" s="1"/>
  <c r="C120" i="3"/>
  <c r="B120" i="3"/>
  <c r="P120" i="3"/>
  <c r="E120" i="3"/>
  <c r="L317" i="6"/>
  <c r="H318" i="6" s="1"/>
  <c r="J317" i="6"/>
  <c r="K317" i="6"/>
  <c r="I317" i="6"/>
  <c r="Q228" i="6"/>
  <c r="M229" i="6" s="1"/>
  <c r="O229" i="6" s="1"/>
  <c r="N229" i="6" s="1"/>
  <c r="Q229" i="6" s="1"/>
  <c r="M230" i="6" s="1"/>
  <c r="D144" i="4"/>
  <c r="C144" i="4"/>
  <c r="E144" i="4" s="1"/>
  <c r="J142" i="5"/>
  <c r="F142" i="5"/>
  <c r="R142" i="5" s="1"/>
  <c r="A149" i="6" l="1"/>
  <c r="B149" i="6"/>
  <c r="I320" i="4"/>
  <c r="K320" i="4"/>
  <c r="L320" i="4"/>
  <c r="H321" i="4" s="1"/>
  <c r="J320" i="4"/>
  <c r="D120" i="3"/>
  <c r="F120" i="3" s="1"/>
  <c r="J318" i="6"/>
  <c r="L318" i="6"/>
  <c r="H319" i="6" s="1"/>
  <c r="K318" i="6"/>
  <c r="I318" i="6"/>
  <c r="O230" i="6"/>
  <c r="N230" i="6"/>
  <c r="Q230" i="6" s="1"/>
  <c r="M231" i="6" s="1"/>
  <c r="P229" i="6"/>
  <c r="F144" i="4"/>
  <c r="I142" i="5"/>
  <c r="K142" i="5" s="1"/>
  <c r="B143" i="5"/>
  <c r="D143" i="5" s="1"/>
  <c r="D149" i="6" l="1"/>
  <c r="C149" i="6"/>
  <c r="E149" i="6" s="1"/>
  <c r="K321" i="4"/>
  <c r="J321" i="4"/>
  <c r="L321" i="4"/>
  <c r="H322" i="4" s="1"/>
  <c r="I321" i="4"/>
  <c r="G120" i="3"/>
  <c r="I319" i="6"/>
  <c r="L319" i="6"/>
  <c r="H320" i="6" s="1"/>
  <c r="K319" i="6"/>
  <c r="J319" i="6"/>
  <c r="O231" i="6"/>
  <c r="N231" i="6" s="1"/>
  <c r="P230" i="6"/>
  <c r="A145" i="4"/>
  <c r="B145" i="4"/>
  <c r="L142" i="5"/>
  <c r="C143" i="5"/>
  <c r="E143" i="5" s="1"/>
  <c r="F149" i="6" l="1"/>
  <c r="K322" i="4"/>
  <c r="J322" i="4"/>
  <c r="L322" i="4"/>
  <c r="H323" i="4" s="1"/>
  <c r="I322" i="4"/>
  <c r="Q120" i="3"/>
  <c r="A121" i="3"/>
  <c r="J320" i="6"/>
  <c r="L320" i="6"/>
  <c r="H321" i="6" s="1"/>
  <c r="K320" i="6"/>
  <c r="I320" i="6"/>
  <c r="P231" i="6"/>
  <c r="Q231" i="6"/>
  <c r="M232" i="6" s="1"/>
  <c r="D145" i="4"/>
  <c r="C145" i="4" s="1"/>
  <c r="E145" i="4" s="1"/>
  <c r="S142" i="5"/>
  <c r="H143" i="5"/>
  <c r="A143" i="5"/>
  <c r="Q143" i="5" s="1"/>
  <c r="F143" i="5"/>
  <c r="B150" i="6" l="1"/>
  <c r="A150" i="6"/>
  <c r="L323" i="4"/>
  <c r="H324" i="4" s="1"/>
  <c r="J323" i="4"/>
  <c r="K323" i="4"/>
  <c r="I323" i="4"/>
  <c r="P121" i="3"/>
  <c r="C121" i="3"/>
  <c r="B121" i="3"/>
  <c r="L321" i="6"/>
  <c r="H322" i="6" s="1"/>
  <c r="K321" i="6"/>
  <c r="J321" i="6"/>
  <c r="I321" i="6"/>
  <c r="O232" i="6"/>
  <c r="N232" i="6" s="1"/>
  <c r="Q232" i="6" s="1"/>
  <c r="M233" i="6" s="1"/>
  <c r="F145" i="4"/>
  <c r="J143" i="5"/>
  <c r="R143" i="5"/>
  <c r="B144" i="5"/>
  <c r="D150" i="6" l="1"/>
  <c r="C150" i="6" s="1"/>
  <c r="K324" i="4"/>
  <c r="L324" i="4"/>
  <c r="H325" i="4" s="1"/>
  <c r="I324" i="4"/>
  <c r="J324" i="4"/>
  <c r="E121" i="3"/>
  <c r="D121" i="3"/>
  <c r="F121" i="3" s="1"/>
  <c r="L322" i="6"/>
  <c r="H323" i="6" s="1"/>
  <c r="I322" i="6"/>
  <c r="K322" i="6"/>
  <c r="J322" i="6"/>
  <c r="O233" i="6"/>
  <c r="N233" i="6" s="1"/>
  <c r="P233" i="6" s="1"/>
  <c r="P232" i="6"/>
  <c r="A146" i="4"/>
  <c r="B146" i="4"/>
  <c r="I143" i="5"/>
  <c r="K143" i="5" s="1"/>
  <c r="D144" i="5"/>
  <c r="C144" i="5" s="1"/>
  <c r="E150" i="6" l="1"/>
  <c r="F150" i="6"/>
  <c r="K325" i="4"/>
  <c r="L325" i="4"/>
  <c r="H326" i="4" s="1"/>
  <c r="I325" i="4"/>
  <c r="J325" i="4"/>
  <c r="G121" i="3"/>
  <c r="Q121" i="3" s="1"/>
  <c r="L323" i="6"/>
  <c r="H324" i="6" s="1"/>
  <c r="K323" i="6"/>
  <c r="I323" i="6"/>
  <c r="J323" i="6"/>
  <c r="Q233" i="6"/>
  <c r="M234" i="6" s="1"/>
  <c r="D146" i="4"/>
  <c r="C146" i="4" s="1"/>
  <c r="E146" i="4" s="1"/>
  <c r="L143" i="5"/>
  <c r="E144" i="5"/>
  <c r="F144" i="5"/>
  <c r="B151" i="6" l="1"/>
  <c r="A151" i="6"/>
  <c r="J326" i="4"/>
  <c r="K326" i="4"/>
  <c r="I326" i="4"/>
  <c r="L326" i="4"/>
  <c r="H327" i="4" s="1"/>
  <c r="A122" i="3"/>
  <c r="P122" i="3" s="1"/>
  <c r="B122" i="3"/>
  <c r="I324" i="6"/>
  <c r="J324" i="6"/>
  <c r="K324" i="6"/>
  <c r="L324" i="6"/>
  <c r="H325" i="6" s="1"/>
  <c r="O234" i="6"/>
  <c r="F146" i="4"/>
  <c r="H144" i="5"/>
  <c r="S143" i="5"/>
  <c r="A144" i="5"/>
  <c r="Q144" i="5" s="1"/>
  <c r="B145" i="5"/>
  <c r="R144" i="5"/>
  <c r="D151" i="6" l="1"/>
  <c r="I327" i="4"/>
  <c r="K327" i="4"/>
  <c r="J327" i="4"/>
  <c r="L327" i="4"/>
  <c r="H328" i="4" s="1"/>
  <c r="C122" i="3"/>
  <c r="E122" i="3"/>
  <c r="D122" i="3"/>
  <c r="F122" i="3" s="1"/>
  <c r="K325" i="6"/>
  <c r="J325" i="6"/>
  <c r="I325" i="6"/>
  <c r="L325" i="6"/>
  <c r="H326" i="6" s="1"/>
  <c r="N234" i="6"/>
  <c r="P234" i="6" s="1"/>
  <c r="B147" i="4"/>
  <c r="A147" i="4"/>
  <c r="J144" i="5"/>
  <c r="I144" i="5"/>
  <c r="L144" i="5" s="1"/>
  <c r="D145" i="5"/>
  <c r="C145" i="5" s="1"/>
  <c r="E145" i="5" s="1"/>
  <c r="C151" i="6" l="1"/>
  <c r="E151" i="6" s="1"/>
  <c r="L328" i="4"/>
  <c r="H329" i="4" s="1"/>
  <c r="I328" i="4"/>
  <c r="J328" i="4"/>
  <c r="K328" i="4"/>
  <c r="G122" i="3"/>
  <c r="K326" i="6"/>
  <c r="J326" i="6"/>
  <c r="I326" i="6"/>
  <c r="L326" i="6"/>
  <c r="H327" i="6" s="1"/>
  <c r="Q234" i="6"/>
  <c r="M235" i="6" s="1"/>
  <c r="D147" i="4"/>
  <c r="C147" i="4" s="1"/>
  <c r="E147" i="4" s="1"/>
  <c r="S144" i="5"/>
  <c r="H145" i="5"/>
  <c r="A145" i="5"/>
  <c r="Q145" i="5" s="1"/>
  <c r="K144" i="5"/>
  <c r="F145" i="5"/>
  <c r="F151" i="6" l="1"/>
  <c r="K329" i="4"/>
  <c r="J329" i="4"/>
  <c r="I329" i="4"/>
  <c r="L329" i="4"/>
  <c r="H330" i="4" s="1"/>
  <c r="Q122" i="3"/>
  <c r="A123" i="3"/>
  <c r="K327" i="6"/>
  <c r="L327" i="6"/>
  <c r="H328" i="6" s="1"/>
  <c r="I327" i="6"/>
  <c r="J327" i="6"/>
  <c r="O235" i="6"/>
  <c r="F147" i="4"/>
  <c r="J145" i="5"/>
  <c r="I145" i="5" s="1"/>
  <c r="R145" i="5"/>
  <c r="B146" i="5"/>
  <c r="B152" i="6" l="1"/>
  <c r="A152" i="6"/>
  <c r="I330" i="4"/>
  <c r="K330" i="4"/>
  <c r="J330" i="4"/>
  <c r="L330" i="4"/>
  <c r="H331" i="4" s="1"/>
  <c r="P123" i="3"/>
  <c r="C123" i="3"/>
  <c r="B123" i="3"/>
  <c r="I328" i="6"/>
  <c r="K328" i="6"/>
  <c r="L328" i="6"/>
  <c r="H329" i="6" s="1"/>
  <c r="J328" i="6"/>
  <c r="N235" i="6"/>
  <c r="P235" i="6" s="1"/>
  <c r="A148" i="4"/>
  <c r="B148" i="4"/>
  <c r="K145" i="5"/>
  <c r="L145" i="5"/>
  <c r="D146" i="5"/>
  <c r="C146" i="5" s="1"/>
  <c r="E146" i="5" s="1"/>
  <c r="D152" i="6" l="1"/>
  <c r="C152" i="6" s="1"/>
  <c r="E152" i="6" s="1"/>
  <c r="I331" i="4"/>
  <c r="L331" i="4"/>
  <c r="H332" i="4" s="1"/>
  <c r="K331" i="4"/>
  <c r="J331" i="4"/>
  <c r="E123" i="3"/>
  <c r="D123" i="3" s="1"/>
  <c r="F123" i="3" s="1"/>
  <c r="K329" i="6"/>
  <c r="L329" i="6"/>
  <c r="H330" i="6" s="1"/>
  <c r="J329" i="6"/>
  <c r="I329" i="6"/>
  <c r="Q235" i="6"/>
  <c r="M236" i="6" s="1"/>
  <c r="O236" i="6" s="1"/>
  <c r="N236" i="6" s="1"/>
  <c r="Q236" i="6" s="1"/>
  <c r="M237" i="6" s="1"/>
  <c r="D148" i="4"/>
  <c r="C148" i="4" s="1"/>
  <c r="H146" i="5"/>
  <c r="S145" i="5"/>
  <c r="A146" i="5"/>
  <c r="Q146" i="5" s="1"/>
  <c r="F146" i="5"/>
  <c r="F152" i="6" l="1"/>
  <c r="K332" i="4"/>
  <c r="J332" i="4"/>
  <c r="I332" i="4"/>
  <c r="L332" i="4"/>
  <c r="H333" i="4" s="1"/>
  <c r="G123" i="3"/>
  <c r="Q123" i="3" s="1"/>
  <c r="I330" i="6"/>
  <c r="J330" i="6"/>
  <c r="K330" i="6"/>
  <c r="L330" i="6"/>
  <c r="H331" i="6" s="1"/>
  <c r="O237" i="6"/>
  <c r="N237" i="6"/>
  <c r="P237" i="6" s="1"/>
  <c r="P236" i="6"/>
  <c r="E148" i="4"/>
  <c r="F148" i="4"/>
  <c r="J146" i="5"/>
  <c r="I146" i="5" s="1"/>
  <c r="R146" i="5"/>
  <c r="B147" i="5"/>
  <c r="B153" i="6" l="1"/>
  <c r="A153" i="6"/>
  <c r="J333" i="4"/>
  <c r="I333" i="4"/>
  <c r="K333" i="4"/>
  <c r="L333" i="4"/>
  <c r="H334" i="4" s="1"/>
  <c r="A124" i="3"/>
  <c r="B124" i="3" s="1"/>
  <c r="K331" i="6"/>
  <c r="L331" i="6"/>
  <c r="H332" i="6" s="1"/>
  <c r="I331" i="6"/>
  <c r="J331" i="6"/>
  <c r="Q237" i="6"/>
  <c r="M238" i="6" s="1"/>
  <c r="O238" i="6" s="1"/>
  <c r="N238" i="6" s="1"/>
  <c r="P238" i="6" s="1"/>
  <c r="A149" i="4"/>
  <c r="B149" i="4"/>
  <c r="K146" i="5"/>
  <c r="L146" i="5"/>
  <c r="D147" i="5"/>
  <c r="C147" i="5" s="1"/>
  <c r="E147" i="5" s="1"/>
  <c r="D153" i="6" l="1"/>
  <c r="C153" i="6"/>
  <c r="E153" i="6" s="1"/>
  <c r="I334" i="4"/>
  <c r="J334" i="4"/>
  <c r="K334" i="4"/>
  <c r="L334" i="4"/>
  <c r="H335" i="4" s="1"/>
  <c r="P124" i="3"/>
  <c r="C124" i="3"/>
  <c r="E124" i="3" s="1"/>
  <c r="K332" i="6"/>
  <c r="I332" i="6"/>
  <c r="J332" i="6"/>
  <c r="L332" i="6"/>
  <c r="H333" i="6" s="1"/>
  <c r="Q238" i="6"/>
  <c r="M239" i="6" s="1"/>
  <c r="D149" i="4"/>
  <c r="C149" i="4" s="1"/>
  <c r="F149" i="4" s="1"/>
  <c r="H147" i="5"/>
  <c r="S146" i="5"/>
  <c r="A147" i="5"/>
  <c r="Q147" i="5" s="1"/>
  <c r="F147" i="5"/>
  <c r="F153" i="6" l="1"/>
  <c r="A154" i="6"/>
  <c r="B154" i="6"/>
  <c r="J335" i="4"/>
  <c r="K335" i="4"/>
  <c r="L335" i="4"/>
  <c r="H336" i="4" s="1"/>
  <c r="I335" i="4"/>
  <c r="D124" i="3"/>
  <c r="F124" i="3" s="1"/>
  <c r="G124" i="3"/>
  <c r="Q124" i="3" s="1"/>
  <c r="K333" i="6"/>
  <c r="L333" i="6"/>
  <c r="H334" i="6" s="1"/>
  <c r="J333" i="6"/>
  <c r="I333" i="6"/>
  <c r="O239" i="6"/>
  <c r="N239" i="6" s="1"/>
  <c r="E149" i="4"/>
  <c r="A150" i="4"/>
  <c r="B150" i="4"/>
  <c r="J147" i="5"/>
  <c r="I147" i="5"/>
  <c r="K147" i="5" s="1"/>
  <c r="B148" i="5"/>
  <c r="R147" i="5"/>
  <c r="D154" i="6" l="1"/>
  <c r="L336" i="4"/>
  <c r="H337" i="4" s="1"/>
  <c r="J336" i="4"/>
  <c r="I336" i="4"/>
  <c r="K336" i="4"/>
  <c r="A125" i="3"/>
  <c r="P125" i="3" s="1"/>
  <c r="I334" i="6"/>
  <c r="K334" i="6"/>
  <c r="J334" i="6"/>
  <c r="L334" i="6"/>
  <c r="H335" i="6" s="1"/>
  <c r="P239" i="6"/>
  <c r="Q239" i="6"/>
  <c r="M240" i="6" s="1"/>
  <c r="D150" i="4"/>
  <c r="C150" i="4" s="1"/>
  <c r="E150" i="4" s="1"/>
  <c r="L147" i="5"/>
  <c r="D148" i="5"/>
  <c r="C148" i="5" s="1"/>
  <c r="E148" i="5" s="1"/>
  <c r="C154" i="6" l="1"/>
  <c r="E154" i="6" s="1"/>
  <c r="I337" i="4"/>
  <c r="K337" i="4"/>
  <c r="J337" i="4"/>
  <c r="L337" i="4"/>
  <c r="H338" i="4" s="1"/>
  <c r="C125" i="3"/>
  <c r="E125" i="3" s="1"/>
  <c r="B125" i="3"/>
  <c r="D125" i="3"/>
  <c r="F125" i="3" s="1"/>
  <c r="G125" i="3"/>
  <c r="I335" i="6"/>
  <c r="K335" i="6"/>
  <c r="J335" i="6"/>
  <c r="L335" i="6"/>
  <c r="H336" i="6" s="1"/>
  <c r="O240" i="6"/>
  <c r="N240" i="6" s="1"/>
  <c r="P240" i="6" s="1"/>
  <c r="F150" i="4"/>
  <c r="S147" i="5"/>
  <c r="H148" i="5"/>
  <c r="A148" i="5"/>
  <c r="Q148" i="5" s="1"/>
  <c r="F148" i="5"/>
  <c r="F154" i="6" l="1"/>
  <c r="K338" i="4"/>
  <c r="I338" i="4"/>
  <c r="J338" i="4"/>
  <c r="L338" i="4"/>
  <c r="H339" i="4" s="1"/>
  <c r="A126" i="3"/>
  <c r="Q125" i="3"/>
  <c r="J336" i="6"/>
  <c r="I336" i="6"/>
  <c r="K336" i="6"/>
  <c r="L336" i="6"/>
  <c r="H337" i="6" s="1"/>
  <c r="Q240" i="6"/>
  <c r="M241" i="6" s="1"/>
  <c r="B151" i="4"/>
  <c r="A151" i="4"/>
  <c r="J148" i="5"/>
  <c r="I148" i="5"/>
  <c r="K148" i="5" s="1"/>
  <c r="L148" i="5"/>
  <c r="A149" i="5" s="1"/>
  <c r="Q149" i="5" s="1"/>
  <c r="R148" i="5"/>
  <c r="B149" i="5"/>
  <c r="A155" i="6" l="1"/>
  <c r="B155" i="6"/>
  <c r="K339" i="4"/>
  <c r="L339" i="4"/>
  <c r="H340" i="4" s="1"/>
  <c r="I339" i="4"/>
  <c r="J339" i="4"/>
  <c r="B126" i="3"/>
  <c r="P126" i="3"/>
  <c r="C126" i="3"/>
  <c r="E126" i="3" s="1"/>
  <c r="J337" i="6"/>
  <c r="K337" i="6"/>
  <c r="L337" i="6"/>
  <c r="H338" i="6" s="1"/>
  <c r="I337" i="6"/>
  <c r="O241" i="6"/>
  <c r="N241" i="6" s="1"/>
  <c r="P241" i="6" s="1"/>
  <c r="D151" i="4"/>
  <c r="C151" i="4" s="1"/>
  <c r="S148" i="5"/>
  <c r="H149" i="5"/>
  <c r="D149" i="5"/>
  <c r="C149" i="5" s="1"/>
  <c r="E149" i="5" s="1"/>
  <c r="F155" i="6" l="1"/>
  <c r="C155" i="6"/>
  <c r="E155" i="6"/>
  <c r="D155" i="6"/>
  <c r="I340" i="4"/>
  <c r="L340" i="4"/>
  <c r="H341" i="4" s="1"/>
  <c r="J340" i="4"/>
  <c r="K340" i="4"/>
  <c r="D126" i="3"/>
  <c r="F126" i="3" s="1"/>
  <c r="G126" i="3"/>
  <c r="K338" i="6"/>
  <c r="J338" i="6"/>
  <c r="I338" i="6"/>
  <c r="L338" i="6"/>
  <c r="H339" i="6" s="1"/>
  <c r="Q241" i="6"/>
  <c r="M242" i="6" s="1"/>
  <c r="O242" i="6" s="1"/>
  <c r="N242" i="6" s="1"/>
  <c r="P242" i="6" s="1"/>
  <c r="E151" i="4"/>
  <c r="F151" i="4"/>
  <c r="J149" i="5"/>
  <c r="I149" i="5"/>
  <c r="L149" i="5" s="1"/>
  <c r="F149" i="5"/>
  <c r="B156" i="6" l="1"/>
  <c r="A156" i="6"/>
  <c r="I341" i="4"/>
  <c r="K341" i="4"/>
  <c r="J341" i="4"/>
  <c r="L341" i="4"/>
  <c r="H342" i="4" s="1"/>
  <c r="Q126" i="3"/>
  <c r="A127" i="3"/>
  <c r="L339" i="6"/>
  <c r="H340" i="6" s="1"/>
  <c r="K339" i="6"/>
  <c r="I339" i="6"/>
  <c r="J339" i="6"/>
  <c r="Q242" i="6"/>
  <c r="M243" i="6" s="1"/>
  <c r="A152" i="4"/>
  <c r="B152" i="4"/>
  <c r="S149" i="5"/>
  <c r="H150" i="5"/>
  <c r="K149" i="5"/>
  <c r="A150" i="5"/>
  <c r="Q150" i="5" s="1"/>
  <c r="B150" i="5"/>
  <c r="R149" i="5"/>
  <c r="E156" i="6" l="1"/>
  <c r="C156" i="6"/>
  <c r="F156" i="6"/>
  <c r="D156" i="6"/>
  <c r="J342" i="4"/>
  <c r="L342" i="4"/>
  <c r="H343" i="4" s="1"/>
  <c r="I342" i="4"/>
  <c r="K342" i="4"/>
  <c r="C127" i="3"/>
  <c r="E127" i="3" s="1"/>
  <c r="B127" i="3"/>
  <c r="P127" i="3"/>
  <c r="J340" i="6"/>
  <c r="L340" i="6"/>
  <c r="H341" i="6" s="1"/>
  <c r="I340" i="6"/>
  <c r="K340" i="6"/>
  <c r="O243" i="6"/>
  <c r="N243" i="6" s="1"/>
  <c r="P243" i="6" s="1"/>
  <c r="D152" i="4"/>
  <c r="C152" i="4" s="1"/>
  <c r="E152" i="4" s="1"/>
  <c r="J150" i="5"/>
  <c r="I150" i="5"/>
  <c r="L150" i="5" s="1"/>
  <c r="D150" i="5"/>
  <c r="C150" i="5" s="1"/>
  <c r="E150" i="5" s="1"/>
  <c r="B157" i="6" l="1"/>
  <c r="A157" i="6"/>
  <c r="J343" i="4"/>
  <c r="I343" i="4"/>
  <c r="L343" i="4"/>
  <c r="H344" i="4" s="1"/>
  <c r="K343" i="4"/>
  <c r="D127" i="3"/>
  <c r="F127" i="3" s="1"/>
  <c r="F152" i="4"/>
  <c r="J341" i="6"/>
  <c r="I341" i="6"/>
  <c r="L341" i="6"/>
  <c r="H342" i="6" s="1"/>
  <c r="K341" i="6"/>
  <c r="Q243" i="6"/>
  <c r="M244" i="6" s="1"/>
  <c r="B153" i="4"/>
  <c r="A153" i="4"/>
  <c r="S150" i="5"/>
  <c r="H151" i="5"/>
  <c r="K150" i="5"/>
  <c r="F150" i="5"/>
  <c r="A151" i="5" s="1"/>
  <c r="Q151" i="5" s="1"/>
  <c r="D157" i="6" l="1"/>
  <c r="E157" i="6"/>
  <c r="F157" i="6"/>
  <c r="C157" i="6"/>
  <c r="I344" i="4"/>
  <c r="J344" i="4"/>
  <c r="K344" i="4"/>
  <c r="L344" i="4"/>
  <c r="H345" i="4" s="1"/>
  <c r="G127" i="3"/>
  <c r="A128" i="3" s="1"/>
  <c r="J342" i="6"/>
  <c r="L342" i="6"/>
  <c r="H343" i="6" s="1"/>
  <c r="I342" i="6"/>
  <c r="K342" i="6"/>
  <c r="O244" i="6"/>
  <c r="D153" i="4"/>
  <c r="C153" i="4" s="1"/>
  <c r="E153" i="4" s="1"/>
  <c r="R150" i="5"/>
  <c r="J151" i="5"/>
  <c r="L151" i="5" s="1"/>
  <c r="I151" i="5"/>
  <c r="K151" i="5"/>
  <c r="B151" i="5"/>
  <c r="D151" i="5" s="1"/>
  <c r="C151" i="5" s="1"/>
  <c r="B158" i="6" l="1"/>
  <c r="A158" i="6"/>
  <c r="J345" i="4"/>
  <c r="I345" i="4"/>
  <c r="K345" i="4"/>
  <c r="L345" i="4"/>
  <c r="H346" i="4" s="1"/>
  <c r="Q127" i="3"/>
  <c r="P128" i="3"/>
  <c r="B128" i="3"/>
  <c r="C128" i="3"/>
  <c r="E128" i="3" s="1"/>
  <c r="K343" i="6"/>
  <c r="I343" i="6"/>
  <c r="J343" i="6"/>
  <c r="L343" i="6"/>
  <c r="H344" i="6" s="1"/>
  <c r="N244" i="6"/>
  <c r="P244" i="6" s="1"/>
  <c r="F153" i="4"/>
  <c r="S151" i="5"/>
  <c r="H152" i="5"/>
  <c r="F151" i="5"/>
  <c r="E151" i="5"/>
  <c r="D158" i="6" l="1"/>
  <c r="F158" i="6"/>
  <c r="C158" i="6"/>
  <c r="E158" i="6"/>
  <c r="J346" i="4"/>
  <c r="L346" i="4"/>
  <c r="H347" i="4" s="1"/>
  <c r="K346" i="4"/>
  <c r="I346" i="4"/>
  <c r="D128" i="3"/>
  <c r="F128" i="3" s="1"/>
  <c r="J344" i="6"/>
  <c r="I344" i="6"/>
  <c r="L344" i="6"/>
  <c r="H345" i="6" s="1"/>
  <c r="K344" i="6"/>
  <c r="Q244" i="6"/>
  <c r="M245" i="6" s="1"/>
  <c r="A154" i="4"/>
  <c r="B154" i="4"/>
  <c r="J152" i="5"/>
  <c r="B152" i="5"/>
  <c r="R151" i="5"/>
  <c r="A152" i="5"/>
  <c r="Q152" i="5" s="1"/>
  <c r="B159" i="6" l="1"/>
  <c r="A159" i="6"/>
  <c r="J347" i="4"/>
  <c r="L347" i="4"/>
  <c r="H348" i="4" s="1"/>
  <c r="I347" i="4"/>
  <c r="K347" i="4"/>
  <c r="G128" i="3"/>
  <c r="K345" i="6"/>
  <c r="I345" i="6"/>
  <c r="J345" i="6"/>
  <c r="L345" i="6"/>
  <c r="H346" i="6" s="1"/>
  <c r="O245" i="6"/>
  <c r="N245" i="6" s="1"/>
  <c r="P245" i="6" s="1"/>
  <c r="D154" i="4"/>
  <c r="C154" i="4" s="1"/>
  <c r="E154" i="4" s="1"/>
  <c r="I152" i="5"/>
  <c r="K152" i="5" s="1"/>
  <c r="D152" i="5"/>
  <c r="C152" i="5" s="1"/>
  <c r="F159" i="6" l="1"/>
  <c r="C159" i="6"/>
  <c r="E159" i="6"/>
  <c r="D159" i="6"/>
  <c r="K348" i="4"/>
  <c r="I348" i="4"/>
  <c r="L348" i="4"/>
  <c r="H349" i="4" s="1"/>
  <c r="J348" i="4"/>
  <c r="A129" i="3"/>
  <c r="Q128" i="3"/>
  <c r="L346" i="6"/>
  <c r="H347" i="6" s="1"/>
  <c r="K346" i="6"/>
  <c r="I346" i="6"/>
  <c r="J346" i="6"/>
  <c r="Q245" i="6"/>
  <c r="M246" i="6" s="1"/>
  <c r="F154" i="4"/>
  <c r="L152" i="5"/>
  <c r="E152" i="5"/>
  <c r="F152" i="5"/>
  <c r="B160" i="6" l="1"/>
  <c r="A160" i="6"/>
  <c r="J349" i="4"/>
  <c r="I349" i="4"/>
  <c r="K349" i="4"/>
  <c r="L349" i="4"/>
  <c r="H350" i="4" s="1"/>
  <c r="B129" i="3"/>
  <c r="C129" i="3"/>
  <c r="P129" i="3"/>
  <c r="L347" i="6"/>
  <c r="H348" i="6" s="1"/>
  <c r="K347" i="6"/>
  <c r="J347" i="6"/>
  <c r="I347" i="6"/>
  <c r="O246" i="6"/>
  <c r="B155" i="4"/>
  <c r="A155" i="4"/>
  <c r="S152" i="5"/>
  <c r="H153" i="5"/>
  <c r="R152" i="5"/>
  <c r="A153" i="5"/>
  <c r="Q153" i="5" s="1"/>
  <c r="B153" i="5"/>
  <c r="F160" i="6" l="1"/>
  <c r="C160" i="6"/>
  <c r="E160" i="6"/>
  <c r="D160" i="6"/>
  <c r="I350" i="4"/>
  <c r="L350" i="4"/>
  <c r="H351" i="4" s="1"/>
  <c r="K350" i="4"/>
  <c r="J350" i="4"/>
  <c r="E129" i="3"/>
  <c r="L348" i="6"/>
  <c r="H349" i="6" s="1"/>
  <c r="K348" i="6"/>
  <c r="I348" i="6"/>
  <c r="J348" i="6"/>
  <c r="N246" i="6"/>
  <c r="P246" i="6" s="1"/>
  <c r="D155" i="4"/>
  <c r="C155" i="4" s="1"/>
  <c r="E155" i="4" s="1"/>
  <c r="J153" i="5"/>
  <c r="I153" i="5"/>
  <c r="K153" i="5" s="1"/>
  <c r="D153" i="5"/>
  <c r="B161" i="6" l="1"/>
  <c r="A161" i="6"/>
  <c r="L351" i="4"/>
  <c r="H352" i="4" s="1"/>
  <c r="I351" i="4"/>
  <c r="J351" i="4"/>
  <c r="K351" i="4"/>
  <c r="D129" i="3"/>
  <c r="F129" i="3" s="1"/>
  <c r="K349" i="6"/>
  <c r="I349" i="6"/>
  <c r="J349" i="6"/>
  <c r="L349" i="6"/>
  <c r="H350" i="6" s="1"/>
  <c r="Q246" i="6"/>
  <c r="M247" i="6" s="1"/>
  <c r="F155" i="4"/>
  <c r="A156" i="4" s="1"/>
  <c r="L153" i="5"/>
  <c r="C153" i="5"/>
  <c r="E153" i="5" s="1"/>
  <c r="C161" i="6" l="1"/>
  <c r="D161" i="6"/>
  <c r="F161" i="6"/>
  <c r="E161" i="6"/>
  <c r="J352" i="4"/>
  <c r="K352" i="4"/>
  <c r="L352" i="4"/>
  <c r="H353" i="4" s="1"/>
  <c r="I352" i="4"/>
  <c r="G129" i="3"/>
  <c r="J350" i="6"/>
  <c r="I350" i="6"/>
  <c r="L350" i="6"/>
  <c r="H351" i="6" s="1"/>
  <c r="K350" i="6"/>
  <c r="O247" i="6"/>
  <c r="N247" i="6" s="1"/>
  <c r="P247" i="6" s="1"/>
  <c r="B156" i="4"/>
  <c r="D156" i="4" s="1"/>
  <c r="C156" i="4" s="1"/>
  <c r="S153" i="5"/>
  <c r="H154" i="5"/>
  <c r="F153" i="5"/>
  <c r="B162" i="6" l="1"/>
  <c r="A162" i="6"/>
  <c r="K353" i="4"/>
  <c r="J353" i="4"/>
  <c r="I353" i="4"/>
  <c r="L353" i="4"/>
  <c r="H354" i="4" s="1"/>
  <c r="A130" i="3"/>
  <c r="Q129" i="3"/>
  <c r="I351" i="6"/>
  <c r="J351" i="6"/>
  <c r="K351" i="6"/>
  <c r="L351" i="6"/>
  <c r="H352" i="6" s="1"/>
  <c r="Q247" i="6"/>
  <c r="M248" i="6" s="1"/>
  <c r="F156" i="4"/>
  <c r="E156" i="4"/>
  <c r="I154" i="5"/>
  <c r="L154" i="5"/>
  <c r="J154" i="5"/>
  <c r="K154" i="5"/>
  <c r="B154" i="5"/>
  <c r="R153" i="5"/>
  <c r="A154" i="5"/>
  <c r="Q154" i="5" s="1"/>
  <c r="F162" i="6" l="1"/>
  <c r="C162" i="6"/>
  <c r="E162" i="6"/>
  <c r="D162" i="6"/>
  <c r="L354" i="4"/>
  <c r="H355" i="4" s="1"/>
  <c r="J354" i="4"/>
  <c r="K354" i="4"/>
  <c r="I354" i="4"/>
  <c r="C130" i="3"/>
  <c r="E130" i="3" s="1"/>
  <c r="P130" i="3"/>
  <c r="B130" i="3"/>
  <c r="J352" i="6"/>
  <c r="I352" i="6"/>
  <c r="K352" i="6"/>
  <c r="L352" i="6"/>
  <c r="H353" i="6" s="1"/>
  <c r="O248" i="6"/>
  <c r="N248" i="6" s="1"/>
  <c r="P248" i="6" s="1"/>
  <c r="A157" i="4"/>
  <c r="B157" i="4"/>
  <c r="H155" i="5"/>
  <c r="S154" i="5"/>
  <c r="D154" i="5"/>
  <c r="B163" i="6" l="1"/>
  <c r="A163" i="6"/>
  <c r="K355" i="4"/>
  <c r="I355" i="4"/>
  <c r="J355" i="4"/>
  <c r="L355" i="4"/>
  <c r="H356" i="4" s="1"/>
  <c r="D130" i="3"/>
  <c r="F130" i="3" s="1"/>
  <c r="J353" i="6"/>
  <c r="I353" i="6"/>
  <c r="L353" i="6"/>
  <c r="H354" i="6" s="1"/>
  <c r="K353" i="6"/>
  <c r="Q248" i="6"/>
  <c r="M249" i="6" s="1"/>
  <c r="D157" i="4"/>
  <c r="C157" i="4" s="1"/>
  <c r="E157" i="4" s="1"/>
  <c r="L155" i="5"/>
  <c r="J155" i="5"/>
  <c r="I155" i="5"/>
  <c r="K155" i="5"/>
  <c r="C154" i="5"/>
  <c r="E154" i="5" s="1"/>
  <c r="D163" i="6" l="1"/>
  <c r="C163" i="6"/>
  <c r="E163" i="6"/>
  <c r="F163" i="6"/>
  <c r="J356" i="4"/>
  <c r="L356" i="4"/>
  <c r="H357" i="4" s="1"/>
  <c r="I356" i="4"/>
  <c r="K356" i="4"/>
  <c r="G130" i="3"/>
  <c r="A131" i="3" s="1"/>
  <c r="L354" i="6"/>
  <c r="H355" i="6" s="1"/>
  <c r="K354" i="6"/>
  <c r="J354" i="6"/>
  <c r="I354" i="6"/>
  <c r="O249" i="6"/>
  <c r="N249" i="6" s="1"/>
  <c r="P249" i="6" s="1"/>
  <c r="F157" i="4"/>
  <c r="H156" i="5"/>
  <c r="S155" i="5"/>
  <c r="F154" i="5"/>
  <c r="B164" i="6" l="1"/>
  <c r="A164" i="6"/>
  <c r="I357" i="4"/>
  <c r="K357" i="4"/>
  <c r="L357" i="4"/>
  <c r="H358" i="4" s="1"/>
  <c r="J357" i="4"/>
  <c r="Q130" i="3"/>
  <c r="C131" i="3"/>
  <c r="E131" i="3" s="1"/>
  <c r="D131" i="3" s="1"/>
  <c r="G131" i="3" s="1"/>
  <c r="B131" i="3"/>
  <c r="P131" i="3"/>
  <c r="J355" i="6"/>
  <c r="I355" i="6"/>
  <c r="L355" i="6"/>
  <c r="H356" i="6" s="1"/>
  <c r="K355" i="6"/>
  <c r="Q249" i="6"/>
  <c r="M250" i="6" s="1"/>
  <c r="O250" i="6" s="1"/>
  <c r="N250" i="6" s="1"/>
  <c r="P250" i="6" s="1"/>
  <c r="A158" i="4"/>
  <c r="B158" i="4"/>
  <c r="I156" i="5"/>
  <c r="K156" i="5"/>
  <c r="L156" i="5"/>
  <c r="J156" i="5"/>
  <c r="R154" i="5"/>
  <c r="B155" i="5"/>
  <c r="A155" i="5"/>
  <c r="Q155" i="5" s="1"/>
  <c r="E164" i="6" l="1"/>
  <c r="D164" i="6"/>
  <c r="F164" i="6"/>
  <c r="C164" i="6"/>
  <c r="I358" i="4"/>
  <c r="J358" i="4"/>
  <c r="L358" i="4"/>
  <c r="H359" i="4" s="1"/>
  <c r="K358" i="4"/>
  <c r="Q131" i="3"/>
  <c r="A132" i="3"/>
  <c r="F131" i="3"/>
  <c r="I356" i="6"/>
  <c r="K356" i="6"/>
  <c r="L356" i="6"/>
  <c r="H357" i="6" s="1"/>
  <c r="J356" i="6"/>
  <c r="Q250" i="6"/>
  <c r="M251" i="6" s="1"/>
  <c r="D158" i="4"/>
  <c r="C158" i="4" s="1"/>
  <c r="E158" i="4" s="1"/>
  <c r="S156" i="5"/>
  <c r="H157" i="5"/>
  <c r="D155" i="5"/>
  <c r="C155" i="5" s="1"/>
  <c r="E155" i="5" s="1"/>
  <c r="B165" i="6" l="1"/>
  <c r="A165" i="6"/>
  <c r="I359" i="4"/>
  <c r="L359" i="4"/>
  <c r="H360" i="4" s="1"/>
  <c r="J359" i="4"/>
  <c r="K359" i="4"/>
  <c r="C132" i="3"/>
  <c r="B132" i="3"/>
  <c r="P132" i="3"/>
  <c r="J357" i="6"/>
  <c r="L357" i="6"/>
  <c r="H358" i="6" s="1"/>
  <c r="K357" i="6"/>
  <c r="I357" i="6"/>
  <c r="O251" i="6"/>
  <c r="N251" i="6" s="1"/>
  <c r="P251" i="6" s="1"/>
  <c r="F158" i="4"/>
  <c r="I157" i="5"/>
  <c r="K157" i="5"/>
  <c r="L157" i="5"/>
  <c r="J157" i="5"/>
  <c r="F155" i="5"/>
  <c r="E165" i="6" l="1"/>
  <c r="C165" i="6"/>
  <c r="D165" i="6"/>
  <c r="F165" i="6"/>
  <c r="I360" i="4"/>
  <c r="K360" i="4"/>
  <c r="J360" i="4"/>
  <c r="L360" i="4"/>
  <c r="H361" i="4" s="1"/>
  <c r="E132" i="3"/>
  <c r="K358" i="6"/>
  <c r="I358" i="6"/>
  <c r="L358" i="6"/>
  <c r="H359" i="6" s="1"/>
  <c r="J358" i="6"/>
  <c r="Q251" i="6"/>
  <c r="M252" i="6" s="1"/>
  <c r="B159" i="4"/>
  <c r="A159" i="4"/>
  <c r="S157" i="5"/>
  <c r="H158" i="5"/>
  <c r="B156" i="5"/>
  <c r="A156" i="5"/>
  <c r="Q156" i="5" s="1"/>
  <c r="R155" i="5"/>
  <c r="B166" i="6" l="1"/>
  <c r="A166" i="6"/>
  <c r="I361" i="4"/>
  <c r="K361" i="4"/>
  <c r="L361" i="4"/>
  <c r="H362" i="4" s="1"/>
  <c r="J361" i="4"/>
  <c r="D132" i="3"/>
  <c r="F132" i="3" s="1"/>
  <c r="K359" i="6"/>
  <c r="J359" i="6"/>
  <c r="L359" i="6"/>
  <c r="H360" i="6" s="1"/>
  <c r="I359" i="6"/>
  <c r="O252" i="6"/>
  <c r="N252" i="6" s="1"/>
  <c r="D159" i="4"/>
  <c r="C159" i="4" s="1"/>
  <c r="E159" i="4" s="1"/>
  <c r="J158" i="5"/>
  <c r="K158" i="5"/>
  <c r="I158" i="5"/>
  <c r="L158" i="5"/>
  <c r="D156" i="5"/>
  <c r="C156" i="5" s="1"/>
  <c r="D166" i="6" l="1"/>
  <c r="F166" i="6"/>
  <c r="C166" i="6"/>
  <c r="E166" i="6"/>
  <c r="I362" i="4"/>
  <c r="K362" i="4"/>
  <c r="L362" i="4"/>
  <c r="H363" i="4" s="1"/>
  <c r="J362" i="4"/>
  <c r="G132" i="3"/>
  <c r="I360" i="6"/>
  <c r="J360" i="6"/>
  <c r="L360" i="6"/>
  <c r="H361" i="6" s="1"/>
  <c r="K360" i="6"/>
  <c r="Q252" i="6"/>
  <c r="M253" i="6" s="1"/>
  <c r="P252" i="6"/>
  <c r="F159" i="4"/>
  <c r="H159" i="5"/>
  <c r="S158" i="5"/>
  <c r="E156" i="5"/>
  <c r="F156" i="5"/>
  <c r="B167" i="6" l="1"/>
  <c r="A167" i="6"/>
  <c r="L363" i="4"/>
  <c r="H364" i="4" s="1"/>
  <c r="J363" i="4"/>
  <c r="K363" i="4"/>
  <c r="I363" i="4"/>
  <c r="A133" i="3"/>
  <c r="Q132" i="3"/>
  <c r="J361" i="6"/>
  <c r="I361" i="6"/>
  <c r="K361" i="6"/>
  <c r="L361" i="6"/>
  <c r="H362" i="6" s="1"/>
  <c r="O253" i="6"/>
  <c r="A160" i="4"/>
  <c r="B160" i="4"/>
  <c r="L159" i="5"/>
  <c r="K159" i="5"/>
  <c r="I159" i="5"/>
  <c r="J159" i="5"/>
  <c r="B157" i="5"/>
  <c r="R156" i="5"/>
  <c r="A157" i="5"/>
  <c r="Q157" i="5" s="1"/>
  <c r="E167" i="6" l="1"/>
  <c r="C167" i="6"/>
  <c r="F167" i="6"/>
  <c r="D167" i="6"/>
  <c r="J364" i="4"/>
  <c r="L364" i="4"/>
  <c r="H365" i="4" s="1"/>
  <c r="K364" i="4"/>
  <c r="I364" i="4"/>
  <c r="P133" i="3"/>
  <c r="B133" i="3"/>
  <c r="C133" i="3"/>
  <c r="J362" i="6"/>
  <c r="L362" i="6"/>
  <c r="H363" i="6" s="1"/>
  <c r="I362" i="6"/>
  <c r="K362" i="6"/>
  <c r="N253" i="6"/>
  <c r="P253" i="6" s="1"/>
  <c r="D160" i="4"/>
  <c r="C160" i="4" s="1"/>
  <c r="E160" i="4" s="1"/>
  <c r="S159" i="5"/>
  <c r="H160" i="5"/>
  <c r="D157" i="5"/>
  <c r="C157" i="5" s="1"/>
  <c r="E157" i="5" s="1"/>
  <c r="B168" i="6" l="1"/>
  <c r="A168" i="6"/>
  <c r="I365" i="4"/>
  <c r="K365" i="4"/>
  <c r="L365" i="4"/>
  <c r="H366" i="4" s="1"/>
  <c r="J365" i="4"/>
  <c r="E133" i="3"/>
  <c r="D133" i="3" s="1"/>
  <c r="F133" i="3" s="1"/>
  <c r="J363" i="6"/>
  <c r="I363" i="6"/>
  <c r="K363" i="6"/>
  <c r="L363" i="6"/>
  <c r="H364" i="6" s="1"/>
  <c r="Q253" i="6"/>
  <c r="M254" i="6" s="1"/>
  <c r="F160" i="4"/>
  <c r="J160" i="5"/>
  <c r="L160" i="5"/>
  <c r="I160" i="5"/>
  <c r="K160" i="5"/>
  <c r="F157" i="5"/>
  <c r="C168" i="6" l="1"/>
  <c r="D168" i="6"/>
  <c r="F168" i="6"/>
  <c r="E168" i="6"/>
  <c r="J366" i="4"/>
  <c r="I366" i="4"/>
  <c r="L366" i="4"/>
  <c r="H367" i="4" s="1"/>
  <c r="K366" i="4"/>
  <c r="G133" i="3"/>
  <c r="I364" i="6"/>
  <c r="L364" i="6"/>
  <c r="H365" i="6" s="1"/>
  <c r="J364" i="6"/>
  <c r="K364" i="6"/>
  <c r="O254" i="6"/>
  <c r="N254" i="6" s="1"/>
  <c r="Q254" i="6" s="1"/>
  <c r="M255" i="6" s="1"/>
  <c r="B161" i="4"/>
  <c r="A161" i="4"/>
  <c r="H161" i="5"/>
  <c r="S160" i="5"/>
  <c r="B158" i="5"/>
  <c r="D158" i="5" s="1"/>
  <c r="C158" i="5" s="1"/>
  <c r="E158" i="5" s="1"/>
  <c r="A158" i="5"/>
  <c r="Q158" i="5" s="1"/>
  <c r="R157" i="5"/>
  <c r="B169" i="6" l="1"/>
  <c r="A169" i="6"/>
  <c r="J367" i="4"/>
  <c r="L367" i="4"/>
  <c r="H368" i="4" s="1"/>
  <c r="K367" i="4"/>
  <c r="I367" i="4"/>
  <c r="A134" i="3"/>
  <c r="Q133" i="3"/>
  <c r="L365" i="6"/>
  <c r="H366" i="6" s="1"/>
  <c r="K365" i="6"/>
  <c r="I365" i="6"/>
  <c r="J365" i="6"/>
  <c r="O255" i="6"/>
  <c r="N255" i="6" s="1"/>
  <c r="P255" i="6" s="1"/>
  <c r="P254" i="6"/>
  <c r="D161" i="4"/>
  <c r="L161" i="5"/>
  <c r="K161" i="5"/>
  <c r="J161" i="5"/>
  <c r="I161" i="5"/>
  <c r="F158" i="5"/>
  <c r="A159" i="5" s="1"/>
  <c r="Q159" i="5" s="1"/>
  <c r="E169" i="6" l="1"/>
  <c r="C169" i="6"/>
  <c r="D169" i="6"/>
  <c r="F169" i="6"/>
  <c r="K368" i="4"/>
  <c r="J368" i="4"/>
  <c r="I368" i="4"/>
  <c r="L368" i="4"/>
  <c r="H369" i="4" s="1"/>
  <c r="P134" i="3"/>
  <c r="B134" i="3"/>
  <c r="C134" i="3"/>
  <c r="K366" i="6"/>
  <c r="J366" i="6"/>
  <c r="L366" i="6"/>
  <c r="H367" i="6" s="1"/>
  <c r="I366" i="6"/>
  <c r="Q255" i="6"/>
  <c r="M256" i="6" s="1"/>
  <c r="C161" i="4"/>
  <c r="E161" i="4" s="1"/>
  <c r="B159" i="5"/>
  <c r="D159" i="5" s="1"/>
  <c r="C159" i="5" s="1"/>
  <c r="E159" i="5" s="1"/>
  <c r="R158" i="5"/>
  <c r="H162" i="5"/>
  <c r="S161" i="5"/>
  <c r="A170" i="6" l="1"/>
  <c r="B170" i="6"/>
  <c r="I369" i="4"/>
  <c r="L369" i="4"/>
  <c r="H370" i="4" s="1"/>
  <c r="J369" i="4"/>
  <c r="K369" i="4"/>
  <c r="E134" i="3"/>
  <c r="K367" i="6"/>
  <c r="I367" i="6"/>
  <c r="J367" i="6"/>
  <c r="L367" i="6"/>
  <c r="H368" i="6" s="1"/>
  <c r="O256" i="6"/>
  <c r="N256" i="6" s="1"/>
  <c r="F161" i="4"/>
  <c r="K162" i="5"/>
  <c r="J162" i="5"/>
  <c r="L162" i="5"/>
  <c r="I162" i="5"/>
  <c r="F159" i="5"/>
  <c r="E170" i="6" l="1"/>
  <c r="C170" i="6"/>
  <c r="F170" i="6"/>
  <c r="D170" i="6"/>
  <c r="J370" i="4"/>
  <c r="I370" i="4"/>
  <c r="K370" i="4"/>
  <c r="L370" i="4"/>
  <c r="H371" i="4" s="1"/>
  <c r="D134" i="3"/>
  <c r="F134" i="3" s="1"/>
  <c r="K368" i="6"/>
  <c r="I368" i="6"/>
  <c r="J368" i="6"/>
  <c r="L368" i="6"/>
  <c r="H369" i="6" s="1"/>
  <c r="P256" i="6"/>
  <c r="Q256" i="6"/>
  <c r="M257" i="6" s="1"/>
  <c r="A162" i="4"/>
  <c r="B162" i="4"/>
  <c r="S162" i="5"/>
  <c r="H163" i="5"/>
  <c r="R159" i="5"/>
  <c r="A160" i="5"/>
  <c r="Q160" i="5" s="1"/>
  <c r="B160" i="5"/>
  <c r="B171" i="6" l="1"/>
  <c r="A171" i="6"/>
  <c r="K371" i="4"/>
  <c r="J371" i="4"/>
  <c r="I371" i="4"/>
  <c r="L371" i="4"/>
  <c r="H372" i="4" s="1"/>
  <c r="G134" i="3"/>
  <c r="I369" i="6"/>
  <c r="L369" i="6"/>
  <c r="H370" i="6" s="1"/>
  <c r="J369" i="6"/>
  <c r="K369" i="6"/>
  <c r="O257" i="6"/>
  <c r="N257" i="6" s="1"/>
  <c r="D162" i="4"/>
  <c r="C162" i="4" s="1"/>
  <c r="E162" i="4" s="1"/>
  <c r="J163" i="5"/>
  <c r="L163" i="5"/>
  <c r="I163" i="5"/>
  <c r="K163" i="5"/>
  <c r="D160" i="5"/>
  <c r="C160" i="5" s="1"/>
  <c r="E160" i="5" s="1"/>
  <c r="F171" i="6" l="1"/>
  <c r="E171" i="6"/>
  <c r="D171" i="6"/>
  <c r="C171" i="6"/>
  <c r="J372" i="4"/>
  <c r="I372" i="4"/>
  <c r="L372" i="4"/>
  <c r="H373" i="4" s="1"/>
  <c r="K372" i="4"/>
  <c r="Q134" i="3"/>
  <c r="A135" i="3"/>
  <c r="J370" i="6"/>
  <c r="L370" i="6"/>
  <c r="H371" i="6" s="1"/>
  <c r="K370" i="6"/>
  <c r="I370" i="6"/>
  <c r="Q257" i="6"/>
  <c r="M258" i="6" s="1"/>
  <c r="P257" i="6"/>
  <c r="F162" i="4"/>
  <c r="H164" i="5"/>
  <c r="S163" i="5"/>
  <c r="F160" i="5"/>
  <c r="B172" i="6" l="1"/>
  <c r="A172" i="6"/>
  <c r="K373" i="4"/>
  <c r="J373" i="4"/>
  <c r="I373" i="4"/>
  <c r="L373" i="4"/>
  <c r="H374" i="4" s="1"/>
  <c r="P135" i="3"/>
  <c r="B135" i="3"/>
  <c r="C135" i="3"/>
  <c r="E135" i="3"/>
  <c r="I371" i="6"/>
  <c r="K371" i="6"/>
  <c r="J371" i="6"/>
  <c r="L371" i="6"/>
  <c r="H372" i="6" s="1"/>
  <c r="O258" i="6"/>
  <c r="N258" i="6" s="1"/>
  <c r="P258" i="6" s="1"/>
  <c r="B163" i="4"/>
  <c r="A163" i="4"/>
  <c r="L164" i="5"/>
  <c r="J164" i="5"/>
  <c r="I164" i="5"/>
  <c r="K164" i="5"/>
  <c r="B161" i="5"/>
  <c r="A161" i="5"/>
  <c r="Q161" i="5" s="1"/>
  <c r="R160" i="5"/>
  <c r="F172" i="6" l="1"/>
  <c r="C172" i="6"/>
  <c r="D172" i="6"/>
  <c r="E172" i="6"/>
  <c r="I374" i="4"/>
  <c r="J374" i="4"/>
  <c r="K374" i="4"/>
  <c r="L374" i="4"/>
  <c r="H375" i="4" s="1"/>
  <c r="D135" i="3"/>
  <c r="F135" i="3" s="1"/>
  <c r="K372" i="6"/>
  <c r="I372" i="6"/>
  <c r="J372" i="6"/>
  <c r="L372" i="6"/>
  <c r="H373" i="6" s="1"/>
  <c r="Q258" i="6"/>
  <c r="M259" i="6" s="1"/>
  <c r="O259" i="6" s="1"/>
  <c r="D163" i="4"/>
  <c r="C163" i="4" s="1"/>
  <c r="E163" i="4" s="1"/>
  <c r="S164" i="5"/>
  <c r="H165" i="5"/>
  <c r="D161" i="5"/>
  <c r="A173" i="6" l="1"/>
  <c r="B173" i="6"/>
  <c r="J375" i="4"/>
  <c r="I375" i="4"/>
  <c r="L375" i="4"/>
  <c r="H376" i="4" s="1"/>
  <c r="K375" i="4"/>
  <c r="G135" i="3"/>
  <c r="K373" i="6"/>
  <c r="L373" i="6"/>
  <c r="H374" i="6" s="1"/>
  <c r="J373" i="6"/>
  <c r="I373" i="6"/>
  <c r="N259" i="6"/>
  <c r="Q259" i="6" s="1"/>
  <c r="M260" i="6" s="1"/>
  <c r="O260" i="6" s="1"/>
  <c r="P259" i="6"/>
  <c r="F163" i="4"/>
  <c r="L165" i="5"/>
  <c r="J165" i="5"/>
  <c r="K165" i="5"/>
  <c r="I165" i="5"/>
  <c r="C161" i="5"/>
  <c r="E161" i="5" s="1"/>
  <c r="F173" i="6" l="1"/>
  <c r="E173" i="6"/>
  <c r="C173" i="6"/>
  <c r="D173" i="6"/>
  <c r="K376" i="4"/>
  <c r="I376" i="4"/>
  <c r="L376" i="4"/>
  <c r="H377" i="4" s="1"/>
  <c r="J376" i="4"/>
  <c r="A136" i="3"/>
  <c r="Q135" i="3"/>
  <c r="I374" i="6"/>
  <c r="J374" i="6"/>
  <c r="L374" i="6"/>
  <c r="H375" i="6" s="1"/>
  <c r="K374" i="6"/>
  <c r="N260" i="6"/>
  <c r="P260" i="6" s="1"/>
  <c r="A164" i="4"/>
  <c r="B164" i="4"/>
  <c r="H166" i="5"/>
  <c r="S165" i="5"/>
  <c r="F161" i="5"/>
  <c r="B174" i="6" l="1"/>
  <c r="A174" i="6"/>
  <c r="L377" i="4"/>
  <c r="H378" i="4" s="1"/>
  <c r="K377" i="4"/>
  <c r="I377" i="4"/>
  <c r="J377" i="4"/>
  <c r="P136" i="3"/>
  <c r="C136" i="3"/>
  <c r="B136" i="3"/>
  <c r="E136" i="3"/>
  <c r="D136" i="3" s="1"/>
  <c r="F136" i="3" s="1"/>
  <c r="L375" i="6"/>
  <c r="H376" i="6" s="1"/>
  <c r="I375" i="6"/>
  <c r="K375" i="6"/>
  <c r="J375" i="6"/>
  <c r="Q260" i="6"/>
  <c r="M261" i="6" s="1"/>
  <c r="D164" i="4"/>
  <c r="C164" i="4" s="1"/>
  <c r="F164" i="4" s="1"/>
  <c r="I166" i="5"/>
  <c r="J166" i="5"/>
  <c r="L166" i="5"/>
  <c r="K166" i="5"/>
  <c r="R161" i="5"/>
  <c r="A162" i="5"/>
  <c r="Q162" i="5" s="1"/>
  <c r="B162" i="5"/>
  <c r="F174" i="6" l="1"/>
  <c r="D174" i="6"/>
  <c r="E174" i="6"/>
  <c r="C174" i="6"/>
  <c r="I378" i="4"/>
  <c r="J378" i="4"/>
  <c r="L378" i="4"/>
  <c r="H379" i="4" s="1"/>
  <c r="K378" i="4"/>
  <c r="G136" i="3"/>
  <c r="L376" i="6"/>
  <c r="H377" i="6" s="1"/>
  <c r="K376" i="6"/>
  <c r="J376" i="6"/>
  <c r="I376" i="6"/>
  <c r="O261" i="6"/>
  <c r="N261" i="6" s="1"/>
  <c r="P261" i="6" s="1"/>
  <c r="B165" i="4"/>
  <c r="A165" i="4"/>
  <c r="E164" i="4"/>
  <c r="S166" i="5"/>
  <c r="H167" i="5"/>
  <c r="D162" i="5"/>
  <c r="A175" i="6" l="1"/>
  <c r="B175" i="6"/>
  <c r="J379" i="4"/>
  <c r="K379" i="4"/>
  <c r="L379" i="4"/>
  <c r="H380" i="4" s="1"/>
  <c r="I379" i="4"/>
  <c r="A137" i="3"/>
  <c r="Q136" i="3"/>
  <c r="L377" i="6"/>
  <c r="H378" i="6" s="1"/>
  <c r="I377" i="6"/>
  <c r="K377" i="6"/>
  <c r="J377" i="6"/>
  <c r="Q261" i="6"/>
  <c r="M262" i="6" s="1"/>
  <c r="D165" i="4"/>
  <c r="C165" i="4" s="1"/>
  <c r="L167" i="5"/>
  <c r="J167" i="5"/>
  <c r="K167" i="5"/>
  <c r="I167" i="5"/>
  <c r="C162" i="5"/>
  <c r="E162" i="5" s="1"/>
  <c r="E175" i="6" l="1"/>
  <c r="C175" i="6"/>
  <c r="F175" i="6"/>
  <c r="D175" i="6"/>
  <c r="I380" i="4"/>
  <c r="J380" i="4"/>
  <c r="L380" i="4"/>
  <c r="H381" i="4" s="1"/>
  <c r="K380" i="4"/>
  <c r="B137" i="3"/>
  <c r="C137" i="3"/>
  <c r="P137" i="3"/>
  <c r="I378" i="6"/>
  <c r="J378" i="6"/>
  <c r="L378" i="6"/>
  <c r="H379" i="6" s="1"/>
  <c r="K378" i="6"/>
  <c r="O262" i="6"/>
  <c r="N262" i="6" s="1"/>
  <c r="P262" i="6" s="1"/>
  <c r="E165" i="4"/>
  <c r="F165" i="4"/>
  <c r="S167" i="5"/>
  <c r="H168" i="5"/>
  <c r="F162" i="5"/>
  <c r="A176" i="6" l="1"/>
  <c r="B176" i="6"/>
  <c r="L381" i="4"/>
  <c r="H382" i="4" s="1"/>
  <c r="I381" i="4"/>
  <c r="K381" i="4"/>
  <c r="J381" i="4"/>
  <c r="E137" i="3"/>
  <c r="D137" i="3" s="1"/>
  <c r="F137" i="3" s="1"/>
  <c r="K379" i="6"/>
  <c r="J379" i="6"/>
  <c r="I379" i="6"/>
  <c r="L379" i="6"/>
  <c r="H380" i="6" s="1"/>
  <c r="Q262" i="6"/>
  <c r="M263" i="6" s="1"/>
  <c r="A166" i="4"/>
  <c r="B166" i="4"/>
  <c r="J168" i="5"/>
  <c r="K168" i="5"/>
  <c r="I168" i="5"/>
  <c r="L168" i="5"/>
  <c r="B163" i="5"/>
  <c r="R162" i="5"/>
  <c r="A163" i="5"/>
  <c r="Q163" i="5" s="1"/>
  <c r="F176" i="6" l="1"/>
  <c r="E176" i="6"/>
  <c r="C176" i="6"/>
  <c r="D176" i="6"/>
  <c r="J382" i="4"/>
  <c r="I382" i="4"/>
  <c r="L382" i="4"/>
  <c r="H383" i="4" s="1"/>
  <c r="K382" i="4"/>
  <c r="G137" i="3"/>
  <c r="I380" i="6"/>
  <c r="L380" i="6"/>
  <c r="H381" i="6" s="1"/>
  <c r="K380" i="6"/>
  <c r="J380" i="6"/>
  <c r="O263" i="6"/>
  <c r="N263" i="6" s="1"/>
  <c r="P263" i="6" s="1"/>
  <c r="D166" i="4"/>
  <c r="C166" i="4" s="1"/>
  <c r="E166" i="4" s="1"/>
  <c r="H169" i="5"/>
  <c r="S168" i="5"/>
  <c r="D163" i="5"/>
  <c r="C163" i="5" s="1"/>
  <c r="E163" i="5" s="1"/>
  <c r="B177" i="6" l="1"/>
  <c r="A177" i="6"/>
  <c r="K383" i="4"/>
  <c r="L383" i="4"/>
  <c r="H384" i="4" s="1"/>
  <c r="I383" i="4"/>
  <c r="J383" i="4"/>
  <c r="Q137" i="3"/>
  <c r="A138" i="3"/>
  <c r="K381" i="6"/>
  <c r="I381" i="6"/>
  <c r="J381" i="6"/>
  <c r="L381" i="6"/>
  <c r="H382" i="6" s="1"/>
  <c r="Q263" i="6"/>
  <c r="M264" i="6" s="1"/>
  <c r="F166" i="4"/>
  <c r="I169" i="5"/>
  <c r="K169" i="5"/>
  <c r="L169" i="5"/>
  <c r="J169" i="5"/>
  <c r="F163" i="5"/>
  <c r="E177" i="6" l="1"/>
  <c r="F177" i="6"/>
  <c r="C177" i="6"/>
  <c r="D177" i="6"/>
  <c r="L384" i="4"/>
  <c r="H385" i="4" s="1"/>
  <c r="I384" i="4"/>
  <c r="J384" i="4"/>
  <c r="K384" i="4"/>
  <c r="B138" i="3"/>
  <c r="C138" i="3"/>
  <c r="E138" i="3" s="1"/>
  <c r="P138" i="3"/>
  <c r="I382" i="6"/>
  <c r="J382" i="6"/>
  <c r="K382" i="6"/>
  <c r="L382" i="6"/>
  <c r="H383" i="6" s="1"/>
  <c r="O264" i="6"/>
  <c r="N264" i="6" s="1"/>
  <c r="P264" i="6" s="1"/>
  <c r="B167" i="4"/>
  <c r="A167" i="4"/>
  <c r="S169" i="5"/>
  <c r="H170" i="5"/>
  <c r="B164" i="5"/>
  <c r="A164" i="5"/>
  <c r="Q164" i="5" s="1"/>
  <c r="R163" i="5"/>
  <c r="A178" i="6" l="1"/>
  <c r="B178" i="6"/>
  <c r="I385" i="4"/>
  <c r="J385" i="4"/>
  <c r="L385" i="4"/>
  <c r="H386" i="4" s="1"/>
  <c r="K385" i="4"/>
  <c r="D138" i="3"/>
  <c r="F138" i="3" s="1"/>
  <c r="K383" i="6"/>
  <c r="I383" i="6"/>
  <c r="L383" i="6"/>
  <c r="H384" i="6" s="1"/>
  <c r="J383" i="6"/>
  <c r="Q264" i="6"/>
  <c r="M265" i="6" s="1"/>
  <c r="D167" i="4"/>
  <c r="C167" i="4"/>
  <c r="E167" i="4" s="1"/>
  <c r="L170" i="5"/>
  <c r="K170" i="5"/>
  <c r="J170" i="5"/>
  <c r="I170" i="5"/>
  <c r="D164" i="5"/>
  <c r="C164" i="5" s="1"/>
  <c r="F178" i="6" l="1"/>
  <c r="E178" i="6"/>
  <c r="C178" i="6"/>
  <c r="D178" i="6"/>
  <c r="K386" i="4"/>
  <c r="L386" i="4"/>
  <c r="H387" i="4" s="1"/>
  <c r="I386" i="4"/>
  <c r="J386" i="4"/>
  <c r="G138" i="3"/>
  <c r="L384" i="6"/>
  <c r="H385" i="6" s="1"/>
  <c r="K384" i="6"/>
  <c r="I384" i="6"/>
  <c r="J384" i="6"/>
  <c r="O265" i="6"/>
  <c r="F167" i="4"/>
  <c r="S170" i="5"/>
  <c r="H171" i="5"/>
  <c r="F164" i="5"/>
  <c r="E164" i="5"/>
  <c r="B179" i="6" l="1"/>
  <c r="A179" i="6"/>
  <c r="I387" i="4"/>
  <c r="L387" i="4"/>
  <c r="H388" i="4" s="1"/>
  <c r="J387" i="4"/>
  <c r="K387" i="4"/>
  <c r="A139" i="3"/>
  <c r="Q138" i="3"/>
  <c r="J385" i="6"/>
  <c r="L385" i="6"/>
  <c r="H386" i="6" s="1"/>
  <c r="I385" i="6"/>
  <c r="K385" i="6"/>
  <c r="N265" i="6"/>
  <c r="P265" i="6" s="1"/>
  <c r="A168" i="4"/>
  <c r="B168" i="4"/>
  <c r="K171" i="5"/>
  <c r="J171" i="5"/>
  <c r="I171" i="5"/>
  <c r="L171" i="5"/>
  <c r="R164" i="5"/>
  <c r="B165" i="5"/>
  <c r="A165" i="5"/>
  <c r="Q165" i="5" s="1"/>
  <c r="E179" i="6" l="1"/>
  <c r="C179" i="6"/>
  <c r="D179" i="6"/>
  <c r="F179" i="6"/>
  <c r="L388" i="4"/>
  <c r="H389" i="4" s="1"/>
  <c r="J388" i="4"/>
  <c r="I388" i="4"/>
  <c r="K388" i="4"/>
  <c r="B139" i="3"/>
  <c r="C139" i="3"/>
  <c r="P139" i="3"/>
  <c r="L386" i="6"/>
  <c r="H387" i="6" s="1"/>
  <c r="K386" i="6"/>
  <c r="I386" i="6"/>
  <c r="J386" i="6"/>
  <c r="Q265" i="6"/>
  <c r="M266" i="6" s="1"/>
  <c r="D168" i="4"/>
  <c r="C168" i="4" s="1"/>
  <c r="E168" i="4" s="1"/>
  <c r="S171" i="5"/>
  <c r="H172" i="5"/>
  <c r="D165" i="5"/>
  <c r="A180" i="6" l="1"/>
  <c r="B180" i="6"/>
  <c r="J389" i="4"/>
  <c r="I389" i="4"/>
  <c r="K389" i="4"/>
  <c r="L389" i="4"/>
  <c r="H390" i="4" s="1"/>
  <c r="E139" i="3"/>
  <c r="D139" i="3" s="1"/>
  <c r="F139" i="3" s="1"/>
  <c r="I387" i="6"/>
  <c r="K387" i="6"/>
  <c r="J387" i="6"/>
  <c r="L387" i="6"/>
  <c r="H388" i="6" s="1"/>
  <c r="O266" i="6"/>
  <c r="F168" i="4"/>
  <c r="B169" i="4" s="1"/>
  <c r="J172" i="5"/>
  <c r="K172" i="5"/>
  <c r="L172" i="5"/>
  <c r="I172" i="5"/>
  <c r="C165" i="5"/>
  <c r="E165" i="5" s="1"/>
  <c r="E180" i="6" l="1"/>
  <c r="F180" i="6"/>
  <c r="D180" i="6"/>
  <c r="C180" i="6"/>
  <c r="J390" i="4"/>
  <c r="L390" i="4"/>
  <c r="H391" i="4" s="1"/>
  <c r="I390" i="4"/>
  <c r="K390" i="4"/>
  <c r="G139" i="3"/>
  <c r="A169" i="4"/>
  <c r="L388" i="6"/>
  <c r="H389" i="6" s="1"/>
  <c r="K388" i="6"/>
  <c r="I388" i="6"/>
  <c r="J388" i="6"/>
  <c r="N266" i="6"/>
  <c r="P266" i="6" s="1"/>
  <c r="D169" i="4"/>
  <c r="H173" i="5"/>
  <c r="S172" i="5"/>
  <c r="F165" i="5"/>
  <c r="B181" i="6" l="1"/>
  <c r="A181" i="6"/>
  <c r="L391" i="4"/>
  <c r="H392" i="4" s="1"/>
  <c r="J391" i="4"/>
  <c r="I391" i="4"/>
  <c r="K391" i="4"/>
  <c r="Q139" i="3"/>
  <c r="A140" i="3"/>
  <c r="I389" i="6"/>
  <c r="K389" i="6"/>
  <c r="L389" i="6"/>
  <c r="H390" i="6" s="1"/>
  <c r="J389" i="6"/>
  <c r="Q266" i="6"/>
  <c r="M267" i="6" s="1"/>
  <c r="C169" i="4"/>
  <c r="E169" i="4" s="1"/>
  <c r="L173" i="5"/>
  <c r="I173" i="5"/>
  <c r="J173" i="5"/>
  <c r="K173" i="5"/>
  <c r="B166" i="5"/>
  <c r="R165" i="5"/>
  <c r="A166" i="5"/>
  <c r="Q166" i="5" s="1"/>
  <c r="F181" i="6" l="1"/>
  <c r="C181" i="6"/>
  <c r="E181" i="6"/>
  <c r="D181" i="6"/>
  <c r="L392" i="4"/>
  <c r="H393" i="4" s="1"/>
  <c r="K392" i="4"/>
  <c r="I392" i="4"/>
  <c r="J392" i="4"/>
  <c r="P140" i="3"/>
  <c r="C140" i="3"/>
  <c r="E140" i="3" s="1"/>
  <c r="B140" i="3"/>
  <c r="K390" i="6"/>
  <c r="J390" i="6"/>
  <c r="I390" i="6"/>
  <c r="L390" i="6"/>
  <c r="H391" i="6" s="1"/>
  <c r="O267" i="6"/>
  <c r="N267" i="6" s="1"/>
  <c r="P267" i="6" s="1"/>
  <c r="F169" i="4"/>
  <c r="S173" i="5"/>
  <c r="H174" i="5"/>
  <c r="D166" i="5"/>
  <c r="C166" i="5" s="1"/>
  <c r="E166" i="5" s="1"/>
  <c r="A182" i="6" l="1"/>
  <c r="B182" i="6"/>
  <c r="K393" i="4"/>
  <c r="L393" i="4"/>
  <c r="H394" i="4" s="1"/>
  <c r="J393" i="4"/>
  <c r="I393" i="4"/>
  <c r="D140" i="3"/>
  <c r="F140" i="3" s="1"/>
  <c r="I391" i="6"/>
  <c r="J391" i="6"/>
  <c r="L391" i="6"/>
  <c r="H392" i="6" s="1"/>
  <c r="K391" i="6"/>
  <c r="Q267" i="6"/>
  <c r="M268" i="6" s="1"/>
  <c r="A170" i="4"/>
  <c r="B170" i="4"/>
  <c r="L174" i="5"/>
  <c r="J174" i="5"/>
  <c r="K174" i="5"/>
  <c r="I174" i="5"/>
  <c r="F166" i="5"/>
  <c r="F182" i="6" l="1"/>
  <c r="E182" i="6"/>
  <c r="D182" i="6"/>
  <c r="C182" i="6"/>
  <c r="L394" i="4"/>
  <c r="H395" i="4" s="1"/>
  <c r="K394" i="4"/>
  <c r="J394" i="4"/>
  <c r="I394" i="4"/>
  <c r="G140" i="3"/>
  <c r="J392" i="6"/>
  <c r="L392" i="6"/>
  <c r="H393" i="6" s="1"/>
  <c r="I392" i="6"/>
  <c r="K392" i="6"/>
  <c r="O268" i="6"/>
  <c r="N268" i="6" s="1"/>
  <c r="P268" i="6" s="1"/>
  <c r="D170" i="4"/>
  <c r="C170" i="4" s="1"/>
  <c r="E170" i="4" s="1"/>
  <c r="S174" i="5"/>
  <c r="H175" i="5"/>
  <c r="R166" i="5"/>
  <c r="A167" i="5"/>
  <c r="Q167" i="5" s="1"/>
  <c r="B167" i="5"/>
  <c r="B183" i="6" l="1"/>
  <c r="A183" i="6"/>
  <c r="J395" i="4"/>
  <c r="I395" i="4"/>
  <c r="K395" i="4"/>
  <c r="L395" i="4"/>
  <c r="H396" i="4" s="1"/>
  <c r="Q140" i="3"/>
  <c r="A141" i="3"/>
  <c r="L393" i="6"/>
  <c r="H394" i="6" s="1"/>
  <c r="I393" i="6"/>
  <c r="K393" i="6"/>
  <c r="J393" i="6"/>
  <c r="Q268" i="6"/>
  <c r="M269" i="6" s="1"/>
  <c r="F170" i="4"/>
  <c r="A171" i="4" s="1"/>
  <c r="J175" i="5"/>
  <c r="K175" i="5"/>
  <c r="I175" i="5"/>
  <c r="L175" i="5"/>
  <c r="D167" i="5"/>
  <c r="C167" i="5" s="1"/>
  <c r="E167" i="5" s="1"/>
  <c r="C183" i="6" l="1"/>
  <c r="F183" i="6"/>
  <c r="E183" i="6"/>
  <c r="D183" i="6"/>
  <c r="J396" i="4"/>
  <c r="I396" i="4"/>
  <c r="L396" i="4"/>
  <c r="H397" i="4" s="1"/>
  <c r="K396" i="4"/>
  <c r="B141" i="3"/>
  <c r="P141" i="3"/>
  <c r="C141" i="3"/>
  <c r="E141" i="3" s="1"/>
  <c r="B171" i="4"/>
  <c r="L394" i="6"/>
  <c r="H395" i="6" s="1"/>
  <c r="J394" i="6"/>
  <c r="I394" i="6"/>
  <c r="K394" i="6"/>
  <c r="O269" i="6"/>
  <c r="N269" i="6" s="1"/>
  <c r="P269" i="6" s="1"/>
  <c r="D171" i="4"/>
  <c r="C171" i="4" s="1"/>
  <c r="E171" i="4" s="1"/>
  <c r="H176" i="5"/>
  <c r="S175" i="5"/>
  <c r="F167" i="5"/>
  <c r="B184" i="6" l="1"/>
  <c r="A184" i="6"/>
  <c r="J397" i="4"/>
  <c r="K397" i="4"/>
  <c r="I397" i="4"/>
  <c r="L397" i="4"/>
  <c r="H398" i="4" s="1"/>
  <c r="D141" i="3"/>
  <c r="F141" i="3" s="1"/>
  <c r="I395" i="6"/>
  <c r="J395" i="6"/>
  <c r="L395" i="6"/>
  <c r="H396" i="6" s="1"/>
  <c r="K395" i="6"/>
  <c r="Q269" i="6"/>
  <c r="M270" i="6" s="1"/>
  <c r="F171" i="4"/>
  <c r="I176" i="5"/>
  <c r="L176" i="5"/>
  <c r="J176" i="5"/>
  <c r="K176" i="5"/>
  <c r="R167" i="5"/>
  <c r="B168" i="5"/>
  <c r="A168" i="5"/>
  <c r="Q168" i="5" s="1"/>
  <c r="F184" i="6" l="1"/>
  <c r="E184" i="6"/>
  <c r="D184" i="6"/>
  <c r="C184" i="6"/>
  <c r="K398" i="4"/>
  <c r="L398" i="4"/>
  <c r="H399" i="4" s="1"/>
  <c r="I398" i="4"/>
  <c r="J398" i="4"/>
  <c r="G141" i="3"/>
  <c r="A142" i="3"/>
  <c r="Q141" i="3"/>
  <c r="J396" i="6"/>
  <c r="I396" i="6"/>
  <c r="K396" i="6"/>
  <c r="L396" i="6"/>
  <c r="H397" i="6" s="1"/>
  <c r="O270" i="6"/>
  <c r="N270" i="6" s="1"/>
  <c r="P270" i="6" s="1"/>
  <c r="B172" i="4"/>
  <c r="A172" i="4"/>
  <c r="S176" i="5"/>
  <c r="H177" i="5"/>
  <c r="D168" i="5"/>
  <c r="C168" i="5" s="1"/>
  <c r="B185" i="6" l="1"/>
  <c r="A185" i="6"/>
  <c r="K399" i="4"/>
  <c r="L399" i="4"/>
  <c r="H400" i="4" s="1"/>
  <c r="I399" i="4"/>
  <c r="J399" i="4"/>
  <c r="B142" i="3"/>
  <c r="P142" i="3"/>
  <c r="C142" i="3"/>
  <c r="I397" i="6"/>
  <c r="K397" i="6"/>
  <c r="L397" i="6"/>
  <c r="H398" i="6" s="1"/>
  <c r="J397" i="6"/>
  <c r="Q270" i="6"/>
  <c r="M271" i="6" s="1"/>
  <c r="D172" i="4"/>
  <c r="C172" i="4" s="1"/>
  <c r="E172" i="4" s="1"/>
  <c r="L177" i="5"/>
  <c r="I177" i="5"/>
  <c r="J177" i="5"/>
  <c r="K177" i="5"/>
  <c r="E168" i="5"/>
  <c r="F168" i="5"/>
  <c r="F185" i="6" l="1"/>
  <c r="E185" i="6"/>
  <c r="D185" i="6"/>
  <c r="C185" i="6"/>
  <c r="J400" i="4"/>
  <c r="K400" i="4"/>
  <c r="L400" i="4"/>
  <c r="H401" i="4" s="1"/>
  <c r="I400" i="4"/>
  <c r="E142" i="3"/>
  <c r="K398" i="6"/>
  <c r="L398" i="6"/>
  <c r="H399" i="6" s="1"/>
  <c r="I398" i="6"/>
  <c r="J398" i="6"/>
  <c r="O271" i="6"/>
  <c r="N271" i="6"/>
  <c r="P271" i="6" s="1"/>
  <c r="F172" i="4"/>
  <c r="S177" i="5"/>
  <c r="H178" i="5"/>
  <c r="A169" i="5"/>
  <c r="Q169" i="5" s="1"/>
  <c r="B169" i="5"/>
  <c r="R168" i="5"/>
  <c r="B186" i="6" l="1"/>
  <c r="A186" i="6"/>
  <c r="K401" i="4"/>
  <c r="I401" i="4"/>
  <c r="L401" i="4"/>
  <c r="H402" i="4" s="1"/>
  <c r="J401" i="4"/>
  <c r="D142" i="3"/>
  <c r="F142" i="3" s="1"/>
  <c r="I399" i="6"/>
  <c r="K399" i="6"/>
  <c r="J399" i="6"/>
  <c r="L399" i="6"/>
  <c r="H400" i="6" s="1"/>
  <c r="Q271" i="6"/>
  <c r="M272" i="6" s="1"/>
  <c r="B173" i="4"/>
  <c r="A173" i="4"/>
  <c r="K178" i="5"/>
  <c r="I178" i="5"/>
  <c r="J178" i="5"/>
  <c r="L178" i="5"/>
  <c r="D169" i="5"/>
  <c r="C169" i="5" s="1"/>
  <c r="E169" i="5" s="1"/>
  <c r="C186" i="6" l="1"/>
  <c r="F186" i="6"/>
  <c r="E186" i="6"/>
  <c r="D186" i="6"/>
  <c r="J402" i="4"/>
  <c r="I402" i="4"/>
  <c r="K402" i="4"/>
  <c r="L402" i="4"/>
  <c r="H403" i="4" s="1"/>
  <c r="G142" i="3"/>
  <c r="L400" i="6"/>
  <c r="H401" i="6" s="1"/>
  <c r="J400" i="6"/>
  <c r="K400" i="6"/>
  <c r="I400" i="6"/>
  <c r="O272" i="6"/>
  <c r="N272" i="6" s="1"/>
  <c r="P272" i="6" s="1"/>
  <c r="D173" i="4"/>
  <c r="C173" i="4" s="1"/>
  <c r="F173" i="4" s="1"/>
  <c r="S178" i="5"/>
  <c r="H179" i="5"/>
  <c r="F169" i="5"/>
  <c r="B187" i="6" l="1"/>
  <c r="A187" i="6"/>
  <c r="K403" i="4"/>
  <c r="J403" i="4"/>
  <c r="I403" i="4"/>
  <c r="L403" i="4"/>
  <c r="H404" i="4" s="1"/>
  <c r="Q142" i="3"/>
  <c r="A143" i="3"/>
  <c r="I401" i="6"/>
  <c r="L401" i="6"/>
  <c r="H402" i="6" s="1"/>
  <c r="K401" i="6"/>
  <c r="J401" i="6"/>
  <c r="Q272" i="6"/>
  <c r="M273" i="6" s="1"/>
  <c r="O273" i="6" s="1"/>
  <c r="B174" i="4"/>
  <c r="A174" i="4"/>
  <c r="E173" i="4"/>
  <c r="J179" i="5"/>
  <c r="L179" i="5"/>
  <c r="K179" i="5"/>
  <c r="I179" i="5"/>
  <c r="B170" i="5"/>
  <c r="A170" i="5"/>
  <c r="Q170" i="5" s="1"/>
  <c r="R169" i="5"/>
  <c r="F187" i="6" l="1"/>
  <c r="E187" i="6"/>
  <c r="D187" i="6"/>
  <c r="C187" i="6"/>
  <c r="L404" i="4"/>
  <c r="H405" i="4" s="1"/>
  <c r="K404" i="4"/>
  <c r="I404" i="4"/>
  <c r="J404" i="4"/>
  <c r="C143" i="3"/>
  <c r="B143" i="3"/>
  <c r="P143" i="3"/>
  <c r="L402" i="6"/>
  <c r="H403" i="6" s="1"/>
  <c r="I402" i="6"/>
  <c r="K402" i="6"/>
  <c r="J402" i="6"/>
  <c r="N273" i="6"/>
  <c r="P273" i="6" s="1"/>
  <c r="D174" i="4"/>
  <c r="C174" i="4" s="1"/>
  <c r="E174" i="4" s="1"/>
  <c r="S179" i="5"/>
  <c r="H180" i="5"/>
  <c r="D170" i="5"/>
  <c r="C170" i="5" s="1"/>
  <c r="E170" i="5" s="1"/>
  <c r="B188" i="6" l="1"/>
  <c r="A188" i="6"/>
  <c r="K405" i="4"/>
  <c r="L405" i="4"/>
  <c r="H406" i="4" s="1"/>
  <c r="I405" i="4"/>
  <c r="J405" i="4"/>
  <c r="E143" i="3"/>
  <c r="J403" i="6"/>
  <c r="K403" i="6"/>
  <c r="I403" i="6"/>
  <c r="L403" i="6"/>
  <c r="H404" i="6" s="1"/>
  <c r="Q273" i="6"/>
  <c r="M274" i="6" s="1"/>
  <c r="O274" i="6" s="1"/>
  <c r="N274" i="6" s="1"/>
  <c r="P274" i="6" s="1"/>
  <c r="F174" i="4"/>
  <c r="A175" i="4" s="1"/>
  <c r="J180" i="5"/>
  <c r="L180" i="5"/>
  <c r="K180" i="5"/>
  <c r="I180" i="5"/>
  <c r="F170" i="5"/>
  <c r="B171" i="5" s="1"/>
  <c r="E188" i="6" l="1"/>
  <c r="C188" i="6"/>
  <c r="F188" i="6"/>
  <c r="D188" i="6"/>
  <c r="I406" i="4"/>
  <c r="J406" i="4"/>
  <c r="L406" i="4"/>
  <c r="H407" i="4" s="1"/>
  <c r="K406" i="4"/>
  <c r="D143" i="3"/>
  <c r="F143" i="3" s="1"/>
  <c r="L404" i="6"/>
  <c r="H405" i="6" s="1"/>
  <c r="J404" i="6"/>
  <c r="I404" i="6"/>
  <c r="K404" i="6"/>
  <c r="Q274" i="6"/>
  <c r="M275" i="6" s="1"/>
  <c r="O275" i="6" s="1"/>
  <c r="N275" i="6" s="1"/>
  <c r="P275" i="6" s="1"/>
  <c r="B175" i="4"/>
  <c r="D175" i="4" s="1"/>
  <c r="C175" i="4" s="1"/>
  <c r="E175" i="4" s="1"/>
  <c r="R170" i="5"/>
  <c r="A171" i="5"/>
  <c r="Q171" i="5" s="1"/>
  <c r="H181" i="5"/>
  <c r="S180" i="5"/>
  <c r="D171" i="5"/>
  <c r="A189" i="6" l="1"/>
  <c r="B189" i="6"/>
  <c r="I407" i="4"/>
  <c r="K407" i="4"/>
  <c r="J407" i="4"/>
  <c r="L407" i="4"/>
  <c r="H408" i="4" s="1"/>
  <c r="G143" i="3"/>
  <c r="I405" i="6"/>
  <c r="L405" i="6"/>
  <c r="H406" i="6" s="1"/>
  <c r="K405" i="6"/>
  <c r="J405" i="6"/>
  <c r="Q275" i="6"/>
  <c r="M276" i="6" s="1"/>
  <c r="F175" i="4"/>
  <c r="I181" i="5"/>
  <c r="L181" i="5"/>
  <c r="K181" i="5"/>
  <c r="J181" i="5"/>
  <c r="C171" i="5"/>
  <c r="E171" i="5" s="1"/>
  <c r="E189" i="6" l="1"/>
  <c r="C189" i="6"/>
  <c r="F189" i="6"/>
  <c r="D189" i="6"/>
  <c r="L408" i="4"/>
  <c r="H409" i="4" s="1"/>
  <c r="K408" i="4"/>
  <c r="J408" i="4"/>
  <c r="I408" i="4"/>
  <c r="Q143" i="3"/>
  <c r="A144" i="3"/>
  <c r="L406" i="6"/>
  <c r="H407" i="6" s="1"/>
  <c r="K406" i="6"/>
  <c r="I406" i="6"/>
  <c r="J406" i="6"/>
  <c r="O276" i="6"/>
  <c r="N276" i="6" s="1"/>
  <c r="P276" i="6" s="1"/>
  <c r="B176" i="4"/>
  <c r="A176" i="4"/>
  <c r="H182" i="5"/>
  <c r="S181" i="5"/>
  <c r="F171" i="5"/>
  <c r="R171" i="5" s="1"/>
  <c r="B190" i="6" l="1"/>
  <c r="A190" i="6"/>
  <c r="J409" i="4"/>
  <c r="I409" i="4"/>
  <c r="L409" i="4"/>
  <c r="H410" i="4" s="1"/>
  <c r="K409" i="4"/>
  <c r="C144" i="3"/>
  <c r="E144" i="3" s="1"/>
  <c r="P144" i="3"/>
  <c r="B144" i="3"/>
  <c r="I407" i="6"/>
  <c r="J407" i="6"/>
  <c r="L407" i="6"/>
  <c r="H408" i="6" s="1"/>
  <c r="K407" i="6"/>
  <c r="Q276" i="6"/>
  <c r="M277" i="6" s="1"/>
  <c r="D176" i="4"/>
  <c r="C176" i="4" s="1"/>
  <c r="E176" i="4" s="1"/>
  <c r="B172" i="5"/>
  <c r="D172" i="5" s="1"/>
  <c r="A172" i="5"/>
  <c r="Q172" i="5" s="1"/>
  <c r="J182" i="5"/>
  <c r="K182" i="5"/>
  <c r="L182" i="5"/>
  <c r="I182" i="5"/>
  <c r="F190" i="6" l="1"/>
  <c r="E190" i="6"/>
  <c r="C190" i="6"/>
  <c r="D190" i="6"/>
  <c r="I410" i="4"/>
  <c r="L410" i="4"/>
  <c r="H411" i="4" s="1"/>
  <c r="J410" i="4"/>
  <c r="K410" i="4"/>
  <c r="D144" i="3"/>
  <c r="F144" i="3" s="1"/>
  <c r="K408" i="6"/>
  <c r="J408" i="6"/>
  <c r="L408" i="6"/>
  <c r="H409" i="6" s="1"/>
  <c r="I408" i="6"/>
  <c r="O277" i="6"/>
  <c r="N277" i="6" s="1"/>
  <c r="P277" i="6" s="1"/>
  <c r="F176" i="4"/>
  <c r="S182" i="5"/>
  <c r="H183" i="5"/>
  <c r="C172" i="5"/>
  <c r="E172" i="5" s="1"/>
  <c r="A191" i="6" l="1"/>
  <c r="B191" i="6"/>
  <c r="J411" i="4"/>
  <c r="I411" i="4"/>
  <c r="L411" i="4"/>
  <c r="H412" i="4" s="1"/>
  <c r="K411" i="4"/>
  <c r="G144" i="3"/>
  <c r="J409" i="6"/>
  <c r="K409" i="6"/>
  <c r="L409" i="6"/>
  <c r="H410" i="6" s="1"/>
  <c r="I409" i="6"/>
  <c r="Q277" i="6"/>
  <c r="M278" i="6" s="1"/>
  <c r="A177" i="4"/>
  <c r="B177" i="4"/>
  <c r="K183" i="5"/>
  <c r="I183" i="5"/>
  <c r="L183" i="5"/>
  <c r="J183" i="5"/>
  <c r="F172" i="5"/>
  <c r="F191" i="6" l="1"/>
  <c r="D191" i="6"/>
  <c r="E191" i="6"/>
  <c r="C191" i="6"/>
  <c r="J412" i="4"/>
  <c r="I412" i="4"/>
  <c r="K412" i="4"/>
  <c r="L412" i="4"/>
  <c r="H413" i="4" s="1"/>
  <c r="A145" i="3"/>
  <c r="Q144" i="3"/>
  <c r="I410" i="6"/>
  <c r="K410" i="6"/>
  <c r="J410" i="6"/>
  <c r="L410" i="6"/>
  <c r="H411" i="6" s="1"/>
  <c r="O278" i="6"/>
  <c r="N278" i="6" s="1"/>
  <c r="P278" i="6" s="1"/>
  <c r="D177" i="4"/>
  <c r="C177" i="4" s="1"/>
  <c r="E177" i="4" s="1"/>
  <c r="S183" i="5"/>
  <c r="H184" i="5"/>
  <c r="B173" i="5"/>
  <c r="R172" i="5"/>
  <c r="A173" i="5"/>
  <c r="Q173" i="5" s="1"/>
  <c r="B192" i="6" l="1"/>
  <c r="A192" i="6"/>
  <c r="J413" i="4"/>
  <c r="K413" i="4"/>
  <c r="L413" i="4"/>
  <c r="H414" i="4" s="1"/>
  <c r="I413" i="4"/>
  <c r="P145" i="3"/>
  <c r="B145" i="3"/>
  <c r="C145" i="3"/>
  <c r="K411" i="6"/>
  <c r="L411" i="6"/>
  <c r="H412" i="6" s="1"/>
  <c r="I411" i="6"/>
  <c r="J411" i="6"/>
  <c r="Q278" i="6"/>
  <c r="M279" i="6" s="1"/>
  <c r="F177" i="4"/>
  <c r="A178" i="4" s="1"/>
  <c r="J184" i="5"/>
  <c r="I184" i="5"/>
  <c r="K184" i="5"/>
  <c r="L184" i="5"/>
  <c r="D173" i="5"/>
  <c r="C173" i="5" s="1"/>
  <c r="E173" i="5" s="1"/>
  <c r="D192" i="6" l="1"/>
  <c r="F192" i="6"/>
  <c r="E192" i="6"/>
  <c r="C192" i="6"/>
  <c r="L414" i="4"/>
  <c r="H415" i="4" s="1"/>
  <c r="I414" i="4"/>
  <c r="K414" i="4"/>
  <c r="J414" i="4"/>
  <c r="E145" i="3"/>
  <c r="B178" i="4"/>
  <c r="K412" i="6"/>
  <c r="I412" i="6"/>
  <c r="L412" i="6"/>
  <c r="H413" i="6" s="1"/>
  <c r="J412" i="6"/>
  <c r="O279" i="6"/>
  <c r="N279" i="6" s="1"/>
  <c r="P279" i="6" s="1"/>
  <c r="D178" i="4"/>
  <c r="C178" i="4" s="1"/>
  <c r="E178" i="4" s="1"/>
  <c r="H185" i="5"/>
  <c r="S184" i="5"/>
  <c r="F173" i="5"/>
  <c r="R173" i="5" s="1"/>
  <c r="B193" i="6" l="1"/>
  <c r="A193" i="6"/>
  <c r="L415" i="4"/>
  <c r="H416" i="4" s="1"/>
  <c r="J415" i="4"/>
  <c r="K415" i="4"/>
  <c r="I415" i="4"/>
  <c r="D145" i="3"/>
  <c r="F145" i="3" s="1"/>
  <c r="I413" i="6"/>
  <c r="J413" i="6"/>
  <c r="K413" i="6"/>
  <c r="L413" i="6"/>
  <c r="H414" i="6" s="1"/>
  <c r="Q279" i="6"/>
  <c r="M280" i="6" s="1"/>
  <c r="F178" i="4"/>
  <c r="B179" i="4" s="1"/>
  <c r="A174" i="5"/>
  <c r="Q174" i="5" s="1"/>
  <c r="B174" i="5"/>
  <c r="D174" i="5" s="1"/>
  <c r="C174" i="5" s="1"/>
  <c r="K185" i="5"/>
  <c r="L185" i="5"/>
  <c r="J185" i="5"/>
  <c r="I185" i="5"/>
  <c r="C193" i="6" l="1"/>
  <c r="F193" i="6"/>
  <c r="E193" i="6"/>
  <c r="D193" i="6"/>
  <c r="J416" i="4"/>
  <c r="L416" i="4"/>
  <c r="H417" i="4" s="1"/>
  <c r="K416" i="4"/>
  <c r="I416" i="4"/>
  <c r="G145" i="3"/>
  <c r="A179" i="4"/>
  <c r="J414" i="6"/>
  <c r="K414" i="6"/>
  <c r="I414" i="6"/>
  <c r="L414" i="6"/>
  <c r="H415" i="6" s="1"/>
  <c r="O280" i="6"/>
  <c r="N280" i="6" s="1"/>
  <c r="P280" i="6" s="1"/>
  <c r="D179" i="4"/>
  <c r="C179" i="4" s="1"/>
  <c r="E179" i="4" s="1"/>
  <c r="H186" i="5"/>
  <c r="S185" i="5"/>
  <c r="F174" i="5"/>
  <c r="E174" i="5"/>
  <c r="B194" i="6" l="1"/>
  <c r="A194" i="6"/>
  <c r="I417" i="4"/>
  <c r="K417" i="4"/>
  <c r="J417" i="4"/>
  <c r="L417" i="4"/>
  <c r="H418" i="4" s="1"/>
  <c r="A146" i="3"/>
  <c r="Q145" i="3"/>
  <c r="K415" i="6"/>
  <c r="J415" i="6"/>
  <c r="I415" i="6"/>
  <c r="L415" i="6"/>
  <c r="H416" i="6" s="1"/>
  <c r="Q280" i="6"/>
  <c r="M281" i="6" s="1"/>
  <c r="F179" i="4"/>
  <c r="I186" i="5"/>
  <c r="K186" i="5"/>
  <c r="L186" i="5"/>
  <c r="J186" i="5"/>
  <c r="B175" i="5"/>
  <c r="R174" i="5"/>
  <c r="A175" i="5"/>
  <c r="Q175" i="5" s="1"/>
  <c r="F194" i="6" l="1"/>
  <c r="C194" i="6"/>
  <c r="D194" i="6"/>
  <c r="E194" i="6"/>
  <c r="J418" i="4"/>
  <c r="K418" i="4"/>
  <c r="L418" i="4"/>
  <c r="H419" i="4" s="1"/>
  <c r="I418" i="4"/>
  <c r="P146" i="3"/>
  <c r="C146" i="3"/>
  <c r="B146" i="3"/>
  <c r="J416" i="6"/>
  <c r="I416" i="6"/>
  <c r="K416" i="6"/>
  <c r="L416" i="6"/>
  <c r="H417" i="6" s="1"/>
  <c r="O281" i="6"/>
  <c r="N281" i="6" s="1"/>
  <c r="P281" i="6" s="1"/>
  <c r="B180" i="4"/>
  <c r="A180" i="4"/>
  <c r="S186" i="5"/>
  <c r="H187" i="5"/>
  <c r="D175" i="5"/>
  <c r="C175" i="5" s="1"/>
  <c r="E175" i="5" s="1"/>
  <c r="B195" i="6" l="1"/>
  <c r="A195" i="6"/>
  <c r="J419" i="4"/>
  <c r="K419" i="4"/>
  <c r="I419" i="4"/>
  <c r="L419" i="4"/>
  <c r="H420" i="4" s="1"/>
  <c r="E146" i="3"/>
  <c r="I417" i="6"/>
  <c r="J417" i="6"/>
  <c r="L417" i="6"/>
  <c r="H418" i="6" s="1"/>
  <c r="K417" i="6"/>
  <c r="Q281" i="6"/>
  <c r="M282" i="6" s="1"/>
  <c r="O282" i="6" s="1"/>
  <c r="N282" i="6" s="1"/>
  <c r="D180" i="4"/>
  <c r="C180" i="4" s="1"/>
  <c r="E180" i="4" s="1"/>
  <c r="K187" i="5"/>
  <c r="L187" i="5"/>
  <c r="I187" i="5"/>
  <c r="J187" i="5"/>
  <c r="F175" i="5"/>
  <c r="D195" i="6" l="1"/>
  <c r="F195" i="6"/>
  <c r="E195" i="6"/>
  <c r="C195" i="6"/>
  <c r="L420" i="4"/>
  <c r="H421" i="4" s="1"/>
  <c r="I420" i="4"/>
  <c r="K420" i="4"/>
  <c r="J420" i="4"/>
  <c r="D146" i="3"/>
  <c r="F146" i="3" s="1"/>
  <c r="L418" i="6"/>
  <c r="H419" i="6" s="1"/>
  <c r="J418" i="6"/>
  <c r="I418" i="6"/>
  <c r="K418" i="6"/>
  <c r="P282" i="6"/>
  <c r="Q282" i="6"/>
  <c r="M283" i="6" s="1"/>
  <c r="F180" i="4"/>
  <c r="H188" i="5"/>
  <c r="S187" i="5"/>
  <c r="B176" i="5"/>
  <c r="R175" i="5"/>
  <c r="A176" i="5"/>
  <c r="Q176" i="5" s="1"/>
  <c r="B196" i="6" l="1"/>
  <c r="A196" i="6"/>
  <c r="J421" i="4"/>
  <c r="K421" i="4"/>
  <c r="L421" i="4"/>
  <c r="H422" i="4" s="1"/>
  <c r="I421" i="4"/>
  <c r="G146" i="3"/>
  <c r="I419" i="6"/>
  <c r="J419" i="6"/>
  <c r="L419" i="6"/>
  <c r="H420" i="6" s="1"/>
  <c r="K419" i="6"/>
  <c r="O283" i="6"/>
  <c r="N283" i="6" s="1"/>
  <c r="P283" i="6" s="1"/>
  <c r="B181" i="4"/>
  <c r="A181" i="4"/>
  <c r="I188" i="5"/>
  <c r="L188" i="5"/>
  <c r="K188" i="5"/>
  <c r="J188" i="5"/>
  <c r="D176" i="5"/>
  <c r="C176" i="5" s="1"/>
  <c r="E176" i="5" s="1"/>
  <c r="E196" i="6" l="1"/>
  <c r="D196" i="6"/>
  <c r="C196" i="6"/>
  <c r="F196" i="6"/>
  <c r="L422" i="4"/>
  <c r="H423" i="4" s="1"/>
  <c r="I422" i="4"/>
  <c r="K422" i="4"/>
  <c r="J422" i="4"/>
  <c r="A147" i="3"/>
  <c r="Q146" i="3"/>
  <c r="L420" i="6"/>
  <c r="H421" i="6" s="1"/>
  <c r="I420" i="6"/>
  <c r="J420" i="6"/>
  <c r="K420" i="6"/>
  <c r="Q283" i="6"/>
  <c r="M284" i="6" s="1"/>
  <c r="D181" i="4"/>
  <c r="C181" i="4" s="1"/>
  <c r="E181" i="4" s="1"/>
  <c r="S188" i="5"/>
  <c r="H189" i="5"/>
  <c r="F176" i="5"/>
  <c r="A197" i="6" l="1"/>
  <c r="B197" i="6"/>
  <c r="L423" i="4"/>
  <c r="H424" i="4" s="1"/>
  <c r="K423" i="4"/>
  <c r="I423" i="4"/>
  <c r="J423" i="4"/>
  <c r="P147" i="3"/>
  <c r="B147" i="3"/>
  <c r="C147" i="3"/>
  <c r="E147" i="3" s="1"/>
  <c r="L421" i="6"/>
  <c r="H422" i="6" s="1"/>
  <c r="J421" i="6"/>
  <c r="I421" i="6"/>
  <c r="K421" i="6"/>
  <c r="O284" i="6"/>
  <c r="N284" i="6" s="1"/>
  <c r="F181" i="4"/>
  <c r="I189" i="5"/>
  <c r="L189" i="5"/>
  <c r="J189" i="5"/>
  <c r="K189" i="5"/>
  <c r="A177" i="5"/>
  <c r="Q177" i="5" s="1"/>
  <c r="R176" i="5"/>
  <c r="B177" i="5"/>
  <c r="C197" i="6" l="1"/>
  <c r="D197" i="6"/>
  <c r="F197" i="6"/>
  <c r="E197" i="6"/>
  <c r="J424" i="4"/>
  <c r="K424" i="4"/>
  <c r="L424" i="4"/>
  <c r="H425" i="4" s="1"/>
  <c r="I424" i="4"/>
  <c r="D147" i="3"/>
  <c r="F147" i="3" s="1"/>
  <c r="J422" i="6"/>
  <c r="I422" i="6"/>
  <c r="K422" i="6"/>
  <c r="L422" i="6"/>
  <c r="H423" i="6" s="1"/>
  <c r="P284" i="6"/>
  <c r="Q284" i="6"/>
  <c r="M285" i="6" s="1"/>
  <c r="B182" i="4"/>
  <c r="A182" i="4"/>
  <c r="S189" i="5"/>
  <c r="H190" i="5"/>
  <c r="D177" i="5"/>
  <c r="C177" i="5" s="1"/>
  <c r="F177" i="5" s="1"/>
  <c r="B198" i="6" l="1"/>
  <c r="A198" i="6"/>
  <c r="L425" i="4"/>
  <c r="H426" i="4" s="1"/>
  <c r="I425" i="4"/>
  <c r="K425" i="4"/>
  <c r="J425" i="4"/>
  <c r="G147" i="3"/>
  <c r="I423" i="6"/>
  <c r="K423" i="6"/>
  <c r="J423" i="6"/>
  <c r="L423" i="6"/>
  <c r="H424" i="6" s="1"/>
  <c r="O285" i="6"/>
  <c r="N285" i="6" s="1"/>
  <c r="P285" i="6" s="1"/>
  <c r="D182" i="4"/>
  <c r="K190" i="5"/>
  <c r="J190" i="5"/>
  <c r="L190" i="5"/>
  <c r="I190" i="5"/>
  <c r="E177" i="5"/>
  <c r="R177" i="5"/>
  <c r="B178" i="5"/>
  <c r="A178" i="5"/>
  <c r="Q178" i="5" s="1"/>
  <c r="E198" i="6" l="1"/>
  <c r="D198" i="6"/>
  <c r="C198" i="6"/>
  <c r="F198" i="6"/>
  <c r="I426" i="4"/>
  <c r="K426" i="4"/>
  <c r="L426" i="4"/>
  <c r="H427" i="4" s="1"/>
  <c r="J426" i="4"/>
  <c r="A148" i="3"/>
  <c r="Q147" i="3"/>
  <c r="J424" i="6"/>
  <c r="K424" i="6"/>
  <c r="L424" i="6"/>
  <c r="H425" i="6" s="1"/>
  <c r="I424" i="6"/>
  <c r="Q285" i="6"/>
  <c r="M286" i="6" s="1"/>
  <c r="O286" i="6" s="1"/>
  <c r="N286" i="6" s="1"/>
  <c r="P286" i="6" s="1"/>
  <c r="C182" i="4"/>
  <c r="E182" i="4" s="1"/>
  <c r="H191" i="5"/>
  <c r="S190" i="5"/>
  <c r="D178" i="5"/>
  <c r="C178" i="5" s="1"/>
  <c r="E178" i="5" s="1"/>
  <c r="B199" i="6" l="1"/>
  <c r="A199" i="6"/>
  <c r="I427" i="4"/>
  <c r="J427" i="4"/>
  <c r="L427" i="4"/>
  <c r="H428" i="4" s="1"/>
  <c r="K427" i="4"/>
  <c r="C148" i="3"/>
  <c r="E148" i="3" s="1"/>
  <c r="D148" i="3" s="1"/>
  <c r="F148" i="3" s="1"/>
  <c r="B148" i="3"/>
  <c r="P148" i="3"/>
  <c r="L425" i="6"/>
  <c r="H426" i="6" s="1"/>
  <c r="I425" i="6"/>
  <c r="J425" i="6"/>
  <c r="K425" i="6"/>
  <c r="Q286" i="6"/>
  <c r="M287" i="6" s="1"/>
  <c r="O287" i="6" s="1"/>
  <c r="N287" i="6" s="1"/>
  <c r="P287" i="6" s="1"/>
  <c r="F182" i="4"/>
  <c r="J191" i="5"/>
  <c r="L191" i="5"/>
  <c r="K191" i="5"/>
  <c r="I191" i="5"/>
  <c r="F178" i="5"/>
  <c r="D199" i="6" l="1"/>
  <c r="C199" i="6"/>
  <c r="F199" i="6"/>
  <c r="E199" i="6"/>
  <c r="J428" i="4"/>
  <c r="I428" i="4"/>
  <c r="K428" i="4"/>
  <c r="L428" i="4"/>
  <c r="H429" i="4" s="1"/>
  <c r="G148" i="3"/>
  <c r="J426" i="6"/>
  <c r="K426" i="6"/>
  <c r="L426" i="6"/>
  <c r="H427" i="6" s="1"/>
  <c r="I426" i="6"/>
  <c r="Q287" i="6"/>
  <c r="M288" i="6" s="1"/>
  <c r="A183" i="4"/>
  <c r="B183" i="4"/>
  <c r="H192" i="5"/>
  <c r="S191" i="5"/>
  <c r="R178" i="5"/>
  <c r="B179" i="5"/>
  <c r="A179" i="5"/>
  <c r="Q179" i="5" s="1"/>
  <c r="A200" i="6" l="1"/>
  <c r="B200" i="6"/>
  <c r="L429" i="4"/>
  <c r="H430" i="4" s="1"/>
  <c r="K429" i="4"/>
  <c r="J429" i="4"/>
  <c r="I429" i="4"/>
  <c r="Q148" i="3"/>
  <c r="A149" i="3"/>
  <c r="K427" i="6"/>
  <c r="J427" i="6"/>
  <c r="L427" i="6"/>
  <c r="H428" i="6" s="1"/>
  <c r="I427" i="6"/>
  <c r="O288" i="6"/>
  <c r="N288" i="6" s="1"/>
  <c r="P288" i="6" s="1"/>
  <c r="D183" i="4"/>
  <c r="C183" i="4" s="1"/>
  <c r="E183" i="4" s="1"/>
  <c r="K192" i="5"/>
  <c r="I192" i="5"/>
  <c r="L192" i="5"/>
  <c r="J192" i="5"/>
  <c r="D179" i="5"/>
  <c r="C179" i="5" s="1"/>
  <c r="F200" i="6" l="1"/>
  <c r="E200" i="6"/>
  <c r="D200" i="6"/>
  <c r="C200" i="6"/>
  <c r="J430" i="4"/>
  <c r="I430" i="4"/>
  <c r="L430" i="4"/>
  <c r="H431" i="4" s="1"/>
  <c r="K430" i="4"/>
  <c r="C149" i="3"/>
  <c r="B149" i="3"/>
  <c r="E149" i="3"/>
  <c r="P149" i="3"/>
  <c r="J428" i="6"/>
  <c r="K428" i="6"/>
  <c r="L428" i="6"/>
  <c r="H429" i="6" s="1"/>
  <c r="I428" i="6"/>
  <c r="Q288" i="6"/>
  <c r="M289" i="6" s="1"/>
  <c r="O289" i="6" s="1"/>
  <c r="N289" i="6" s="1"/>
  <c r="P289" i="6" s="1"/>
  <c r="F183" i="4"/>
  <c r="H193" i="5"/>
  <c r="S192" i="5"/>
  <c r="F179" i="5"/>
  <c r="A180" i="5" s="1"/>
  <c r="Q180" i="5" s="1"/>
  <c r="E179" i="5"/>
  <c r="A201" i="6" l="1"/>
  <c r="B201" i="6"/>
  <c r="J431" i="4"/>
  <c r="L431" i="4"/>
  <c r="H432" i="4" s="1"/>
  <c r="K431" i="4"/>
  <c r="I431" i="4"/>
  <c r="D149" i="3"/>
  <c r="F149" i="3" s="1"/>
  <c r="K429" i="6"/>
  <c r="L429" i="6"/>
  <c r="H430" i="6" s="1"/>
  <c r="J429" i="6"/>
  <c r="I429" i="6"/>
  <c r="Q289" i="6"/>
  <c r="M290" i="6" s="1"/>
  <c r="B184" i="4"/>
  <c r="A184" i="4"/>
  <c r="R179" i="5"/>
  <c r="B180" i="5"/>
  <c r="D180" i="5" s="1"/>
  <c r="C180" i="5" s="1"/>
  <c r="I193" i="5"/>
  <c r="L193" i="5"/>
  <c r="K193" i="5"/>
  <c r="J193" i="5"/>
  <c r="F201" i="6" l="1"/>
  <c r="D201" i="6"/>
  <c r="E201" i="6"/>
  <c r="C201" i="6"/>
  <c r="L432" i="4"/>
  <c r="H433" i="4" s="1"/>
  <c r="J432" i="4"/>
  <c r="K432" i="4"/>
  <c r="I432" i="4"/>
  <c r="G149" i="3"/>
  <c r="I430" i="6"/>
  <c r="L430" i="6"/>
  <c r="H431" i="6" s="1"/>
  <c r="K430" i="6"/>
  <c r="J430" i="6"/>
  <c r="O290" i="6"/>
  <c r="N290" i="6" s="1"/>
  <c r="Q290" i="6" s="1"/>
  <c r="M291" i="6" s="1"/>
  <c r="D184" i="4"/>
  <c r="H194" i="5"/>
  <c r="S193" i="5"/>
  <c r="F180" i="5"/>
  <c r="E180" i="5"/>
  <c r="A202" i="6" l="1"/>
  <c r="B202" i="6"/>
  <c r="L433" i="4"/>
  <c r="H434" i="4" s="1"/>
  <c r="K433" i="4"/>
  <c r="I433" i="4"/>
  <c r="J433" i="4"/>
  <c r="Q149" i="3"/>
  <c r="A150" i="3"/>
  <c r="I431" i="6"/>
  <c r="L431" i="6"/>
  <c r="H432" i="6" s="1"/>
  <c r="K431" i="6"/>
  <c r="J431" i="6"/>
  <c r="O291" i="6"/>
  <c r="N291" i="6" s="1"/>
  <c r="P291" i="6" s="1"/>
  <c r="P290" i="6"/>
  <c r="C184" i="4"/>
  <c r="E184" i="4" s="1"/>
  <c r="I194" i="5"/>
  <c r="K194" i="5"/>
  <c r="J194" i="5"/>
  <c r="L194" i="5"/>
  <c r="A181" i="5"/>
  <c r="Q181" i="5" s="1"/>
  <c r="R180" i="5"/>
  <c r="B181" i="5"/>
  <c r="F202" i="6" l="1"/>
  <c r="D202" i="6"/>
  <c r="C202" i="6"/>
  <c r="E202" i="6"/>
  <c r="L434" i="4"/>
  <c r="H435" i="4" s="1"/>
  <c r="I434" i="4"/>
  <c r="J434" i="4"/>
  <c r="K434" i="4"/>
  <c r="C150" i="3"/>
  <c r="P150" i="3"/>
  <c r="E150" i="3"/>
  <c r="B150" i="3"/>
  <c r="J432" i="6"/>
  <c r="I432" i="6"/>
  <c r="L432" i="6"/>
  <c r="H433" i="6" s="1"/>
  <c r="K432" i="6"/>
  <c r="Q291" i="6"/>
  <c r="M292" i="6" s="1"/>
  <c r="F184" i="4"/>
  <c r="S194" i="5"/>
  <c r="H195" i="5"/>
  <c r="D181" i="5"/>
  <c r="C181" i="5" s="1"/>
  <c r="E181" i="5" s="1"/>
  <c r="B203" i="6" l="1"/>
  <c r="A203" i="6"/>
  <c r="I435" i="4"/>
  <c r="J435" i="4"/>
  <c r="K435" i="4"/>
  <c r="L435" i="4"/>
  <c r="H436" i="4" s="1"/>
  <c r="D150" i="3"/>
  <c r="F150" i="3" s="1"/>
  <c r="L433" i="6"/>
  <c r="H434" i="6" s="1"/>
  <c r="K433" i="6"/>
  <c r="I433" i="6"/>
  <c r="J433" i="6"/>
  <c r="O292" i="6"/>
  <c r="N292" i="6" s="1"/>
  <c r="P292" i="6" s="1"/>
  <c r="B185" i="4"/>
  <c r="A185" i="4"/>
  <c r="L195" i="5"/>
  <c r="K195" i="5"/>
  <c r="I195" i="5"/>
  <c r="J195" i="5"/>
  <c r="F181" i="5"/>
  <c r="E203" i="6" l="1"/>
  <c r="F203" i="6"/>
  <c r="D203" i="6"/>
  <c r="C203" i="6"/>
  <c r="K436" i="4"/>
  <c r="J436" i="4"/>
  <c r="L436" i="4"/>
  <c r="H437" i="4" s="1"/>
  <c r="I436" i="4"/>
  <c r="G150" i="3"/>
  <c r="K434" i="6"/>
  <c r="I434" i="6"/>
  <c r="L434" i="6"/>
  <c r="H435" i="6" s="1"/>
  <c r="J434" i="6"/>
  <c r="Q292" i="6"/>
  <c r="M293" i="6" s="1"/>
  <c r="D185" i="4"/>
  <c r="C185" i="4"/>
  <c r="E185" i="4" s="1"/>
  <c r="H196" i="5"/>
  <c r="S195" i="5"/>
  <c r="A182" i="5"/>
  <c r="Q182" i="5" s="1"/>
  <c r="R181" i="5"/>
  <c r="B182" i="5"/>
  <c r="B204" i="6" l="1"/>
  <c r="A204" i="6"/>
  <c r="I437" i="4"/>
  <c r="J437" i="4"/>
  <c r="K437" i="4"/>
  <c r="L437" i="4"/>
  <c r="H438" i="4" s="1"/>
  <c r="A151" i="3"/>
  <c r="Q150" i="3"/>
  <c r="J435" i="6"/>
  <c r="L435" i="6"/>
  <c r="H436" i="6" s="1"/>
  <c r="K435" i="6"/>
  <c r="I435" i="6"/>
  <c r="O293" i="6"/>
  <c r="N293" i="6" s="1"/>
  <c r="P293" i="6" s="1"/>
  <c r="F185" i="4"/>
  <c r="B186" i="4" s="1"/>
  <c r="I196" i="5"/>
  <c r="J196" i="5"/>
  <c r="K196" i="5"/>
  <c r="L196" i="5"/>
  <c r="D182" i="5"/>
  <c r="C182" i="5" s="1"/>
  <c r="E182" i="5" s="1"/>
  <c r="D204" i="6" l="1"/>
  <c r="C204" i="6"/>
  <c r="E204" i="6"/>
  <c r="F204" i="6"/>
  <c r="I438" i="4"/>
  <c r="K438" i="4"/>
  <c r="L438" i="4"/>
  <c r="H439" i="4" s="1"/>
  <c r="J438" i="4"/>
  <c r="C151" i="3"/>
  <c r="B151" i="3"/>
  <c r="P151" i="3"/>
  <c r="I436" i="6"/>
  <c r="K436" i="6"/>
  <c r="L436" i="6"/>
  <c r="H437" i="6" s="1"/>
  <c r="J436" i="6"/>
  <c r="Q293" i="6"/>
  <c r="M294" i="6" s="1"/>
  <c r="A186" i="4"/>
  <c r="D186" i="4"/>
  <c r="C186" i="4" s="1"/>
  <c r="E186" i="4" s="1"/>
  <c r="H197" i="5"/>
  <c r="S196" i="5"/>
  <c r="F182" i="5"/>
  <c r="B205" i="6" l="1"/>
  <c r="A205" i="6"/>
  <c r="K439" i="4"/>
  <c r="J439" i="4"/>
  <c r="I439" i="4"/>
  <c r="L439" i="4"/>
  <c r="H440" i="4" s="1"/>
  <c r="E151" i="3"/>
  <c r="K437" i="6"/>
  <c r="J437" i="6"/>
  <c r="I437" i="6"/>
  <c r="L437" i="6"/>
  <c r="H438" i="6" s="1"/>
  <c r="O294" i="6"/>
  <c r="N294" i="6" s="1"/>
  <c r="P294" i="6" s="1"/>
  <c r="F186" i="4"/>
  <c r="I197" i="5"/>
  <c r="K197" i="5"/>
  <c r="L197" i="5"/>
  <c r="J197" i="5"/>
  <c r="A183" i="5"/>
  <c r="Q183" i="5" s="1"/>
  <c r="R182" i="5"/>
  <c r="B183" i="5"/>
  <c r="F205" i="6" l="1"/>
  <c r="D205" i="6"/>
  <c r="E205" i="6"/>
  <c r="C205" i="6"/>
  <c r="L440" i="4"/>
  <c r="H441" i="4" s="1"/>
  <c r="K440" i="4"/>
  <c r="J440" i="4"/>
  <c r="I440" i="4"/>
  <c r="D151" i="3"/>
  <c r="F151" i="3" s="1"/>
  <c r="L438" i="6"/>
  <c r="H439" i="6" s="1"/>
  <c r="K438" i="6"/>
  <c r="I438" i="6"/>
  <c r="J438" i="6"/>
  <c r="Q294" i="6"/>
  <c r="M295" i="6" s="1"/>
  <c r="B187" i="4"/>
  <c r="A187" i="4"/>
  <c r="H198" i="5"/>
  <c r="S197" i="5"/>
  <c r="D183" i="5"/>
  <c r="A206" i="6" l="1"/>
  <c r="B206" i="6"/>
  <c r="J441" i="4"/>
  <c r="I441" i="4"/>
  <c r="K441" i="4"/>
  <c r="L441" i="4"/>
  <c r="H442" i="4" s="1"/>
  <c r="G151" i="3"/>
  <c r="L439" i="6"/>
  <c r="H440" i="6" s="1"/>
  <c r="K439" i="6"/>
  <c r="J439" i="6"/>
  <c r="I439" i="6"/>
  <c r="O295" i="6"/>
  <c r="N295" i="6" s="1"/>
  <c r="P295" i="6" s="1"/>
  <c r="D187" i="4"/>
  <c r="C187" i="4" s="1"/>
  <c r="E187" i="4" s="1"/>
  <c r="I198" i="5"/>
  <c r="K198" i="5"/>
  <c r="L198" i="5"/>
  <c r="J198" i="5"/>
  <c r="C183" i="5"/>
  <c r="E183" i="5" s="1"/>
  <c r="F206" i="6" l="1"/>
  <c r="D206" i="6"/>
  <c r="E206" i="6"/>
  <c r="C206" i="6"/>
  <c r="J442" i="4"/>
  <c r="L442" i="4"/>
  <c r="H443" i="4" s="1"/>
  <c r="I442" i="4"/>
  <c r="K442" i="4"/>
  <c r="A152" i="3"/>
  <c r="Q151" i="3"/>
  <c r="L440" i="6"/>
  <c r="H441" i="6" s="1"/>
  <c r="J440" i="6"/>
  <c r="I440" i="6"/>
  <c r="K440" i="6"/>
  <c r="Q295" i="6"/>
  <c r="M296" i="6" s="1"/>
  <c r="F187" i="4"/>
  <c r="H199" i="5"/>
  <c r="S198" i="5"/>
  <c r="F183" i="5"/>
  <c r="B207" i="6" l="1"/>
  <c r="A207" i="6"/>
  <c r="K443" i="4"/>
  <c r="L443" i="4"/>
  <c r="H444" i="4" s="1"/>
  <c r="J443" i="4"/>
  <c r="I443" i="4"/>
  <c r="C152" i="3"/>
  <c r="B152" i="3"/>
  <c r="P152" i="3"/>
  <c r="E152" i="3"/>
  <c r="D152" i="3" s="1"/>
  <c r="I441" i="6"/>
  <c r="L441" i="6"/>
  <c r="H442" i="6" s="1"/>
  <c r="K441" i="6"/>
  <c r="J441" i="6"/>
  <c r="O296" i="6"/>
  <c r="N296" i="6" s="1"/>
  <c r="P296" i="6" s="1"/>
  <c r="A188" i="4"/>
  <c r="B188" i="4"/>
  <c r="I199" i="5"/>
  <c r="L199" i="5"/>
  <c r="J199" i="5"/>
  <c r="K199" i="5"/>
  <c r="R183" i="5"/>
  <c r="B184" i="5"/>
  <c r="A184" i="5"/>
  <c r="Q184" i="5" s="1"/>
  <c r="F207" i="6" l="1"/>
  <c r="D207" i="6"/>
  <c r="E207" i="6"/>
  <c r="C207" i="6"/>
  <c r="I444" i="4"/>
  <c r="J444" i="4"/>
  <c r="K444" i="4"/>
  <c r="L444" i="4"/>
  <c r="H445" i="4" s="1"/>
  <c r="F152" i="3"/>
  <c r="G152" i="3"/>
  <c r="L442" i="6"/>
  <c r="H443" i="6" s="1"/>
  <c r="J442" i="6"/>
  <c r="K442" i="6"/>
  <c r="I442" i="6"/>
  <c r="Q296" i="6"/>
  <c r="M297" i="6" s="1"/>
  <c r="O297" i="6" s="1"/>
  <c r="D188" i="4"/>
  <c r="C188" i="4" s="1"/>
  <c r="E188" i="4" s="1"/>
  <c r="H200" i="5"/>
  <c r="S199" i="5"/>
  <c r="D184" i="5"/>
  <c r="C184" i="5" s="1"/>
  <c r="E184" i="5" s="1"/>
  <c r="B208" i="6" l="1"/>
  <c r="A208" i="6"/>
  <c r="I445" i="4"/>
  <c r="K445" i="4"/>
  <c r="L445" i="4"/>
  <c r="H446" i="4" s="1"/>
  <c r="J445" i="4"/>
  <c r="A153" i="3"/>
  <c r="Q152" i="3"/>
  <c r="K443" i="6"/>
  <c r="I443" i="6"/>
  <c r="J443" i="6"/>
  <c r="L443" i="6"/>
  <c r="H444" i="6" s="1"/>
  <c r="N297" i="6"/>
  <c r="P297" i="6" s="1"/>
  <c r="F188" i="4"/>
  <c r="B189" i="4" s="1"/>
  <c r="L200" i="5"/>
  <c r="I200" i="5"/>
  <c r="K200" i="5"/>
  <c r="J200" i="5"/>
  <c r="F184" i="5"/>
  <c r="F208" i="6" l="1"/>
  <c r="D208" i="6"/>
  <c r="E208" i="6"/>
  <c r="C208" i="6"/>
  <c r="L446" i="4"/>
  <c r="H447" i="4" s="1"/>
  <c r="I446" i="4"/>
  <c r="J446" i="4"/>
  <c r="K446" i="4"/>
  <c r="B153" i="3"/>
  <c r="C153" i="3"/>
  <c r="P153" i="3"/>
  <c r="A189" i="4"/>
  <c r="J444" i="6"/>
  <c r="K444" i="6"/>
  <c r="L444" i="6"/>
  <c r="H445" i="6" s="1"/>
  <c r="I444" i="6"/>
  <c r="Q297" i="6"/>
  <c r="M298" i="6" s="1"/>
  <c r="D189" i="4"/>
  <c r="C189" i="4" s="1"/>
  <c r="E189" i="4" s="1"/>
  <c r="S200" i="5"/>
  <c r="H201" i="5"/>
  <c r="A185" i="5"/>
  <c r="Q185" i="5" s="1"/>
  <c r="B185" i="5"/>
  <c r="R184" i="5"/>
  <c r="B209" i="6" l="1"/>
  <c r="A209" i="6"/>
  <c r="K447" i="4"/>
  <c r="L447" i="4"/>
  <c r="H448" i="4" s="1"/>
  <c r="J447" i="4"/>
  <c r="I447" i="4"/>
  <c r="E153" i="3"/>
  <c r="I445" i="6"/>
  <c r="K445" i="6"/>
  <c r="J445" i="6"/>
  <c r="L445" i="6"/>
  <c r="H446" i="6" s="1"/>
  <c r="O298" i="6"/>
  <c r="N298" i="6"/>
  <c r="P298" i="6" s="1"/>
  <c r="F189" i="4"/>
  <c r="A190" i="4" s="1"/>
  <c r="I201" i="5"/>
  <c r="K201" i="5"/>
  <c r="J201" i="5"/>
  <c r="L201" i="5"/>
  <c r="D185" i="5"/>
  <c r="C185" i="5" s="1"/>
  <c r="E185" i="5" s="1"/>
  <c r="F209" i="6" l="1"/>
  <c r="E209" i="6"/>
  <c r="D209" i="6"/>
  <c r="C209" i="6"/>
  <c r="L448" i="4"/>
  <c r="H449" i="4" s="1"/>
  <c r="J448" i="4"/>
  <c r="K448" i="4"/>
  <c r="I448" i="4"/>
  <c r="D153" i="3"/>
  <c r="F153" i="3" s="1"/>
  <c r="B190" i="4"/>
  <c r="K446" i="6"/>
  <c r="J446" i="6"/>
  <c r="I446" i="6"/>
  <c r="L446" i="6"/>
  <c r="H447" i="6" s="1"/>
  <c r="Q298" i="6"/>
  <c r="M299" i="6" s="1"/>
  <c r="O299" i="6" s="1"/>
  <c r="N299" i="6" s="1"/>
  <c r="P299" i="6" s="1"/>
  <c r="D190" i="4"/>
  <c r="C190" i="4" s="1"/>
  <c r="E190" i="4" s="1"/>
  <c r="S201" i="5"/>
  <c r="H202" i="5"/>
  <c r="F185" i="5"/>
  <c r="B210" i="6" l="1"/>
  <c r="A210" i="6"/>
  <c r="I449" i="4"/>
  <c r="L449" i="4"/>
  <c r="H450" i="4" s="1"/>
  <c r="J449" i="4"/>
  <c r="K449" i="4"/>
  <c r="G153" i="3"/>
  <c r="L447" i="6"/>
  <c r="H448" i="6" s="1"/>
  <c r="K447" i="6"/>
  <c r="J447" i="6"/>
  <c r="I447" i="6"/>
  <c r="Q299" i="6"/>
  <c r="M300" i="6" s="1"/>
  <c r="O300" i="6" s="1"/>
  <c r="N300" i="6" s="1"/>
  <c r="P300" i="6" s="1"/>
  <c r="F190" i="4"/>
  <c r="L202" i="5"/>
  <c r="J202" i="5"/>
  <c r="K202" i="5"/>
  <c r="I202" i="5"/>
  <c r="R185" i="5"/>
  <c r="B186" i="5"/>
  <c r="A186" i="5"/>
  <c r="Q186" i="5" s="1"/>
  <c r="D210" i="6" l="1"/>
  <c r="E210" i="6"/>
  <c r="C210" i="6"/>
  <c r="F210" i="6"/>
  <c r="K450" i="4"/>
  <c r="L450" i="4"/>
  <c r="H451" i="4" s="1"/>
  <c r="J450" i="4"/>
  <c r="I450" i="4"/>
  <c r="Q153" i="3"/>
  <c r="A154" i="3"/>
  <c r="I448" i="6"/>
  <c r="J448" i="6"/>
  <c r="L448" i="6"/>
  <c r="H449" i="6" s="1"/>
  <c r="K448" i="6"/>
  <c r="Q300" i="6"/>
  <c r="M301" i="6" s="1"/>
  <c r="B191" i="4"/>
  <c r="A191" i="4"/>
  <c r="S202" i="5"/>
  <c r="H203" i="5"/>
  <c r="D186" i="5"/>
  <c r="C186" i="5" s="1"/>
  <c r="E186" i="5" s="1"/>
  <c r="B211" i="6" l="1"/>
  <c r="A211" i="6"/>
  <c r="K451" i="4"/>
  <c r="L451" i="4"/>
  <c r="H452" i="4" s="1"/>
  <c r="J451" i="4"/>
  <c r="I451" i="4"/>
  <c r="B154" i="3"/>
  <c r="C154" i="3"/>
  <c r="P154" i="3"/>
  <c r="K449" i="6"/>
  <c r="L449" i="6"/>
  <c r="H450" i="6" s="1"/>
  <c r="J449" i="6"/>
  <c r="I449" i="6"/>
  <c r="O301" i="6"/>
  <c r="N301" i="6" s="1"/>
  <c r="P301" i="6" s="1"/>
  <c r="D191" i="4"/>
  <c r="C191" i="4" s="1"/>
  <c r="E191" i="4" s="1"/>
  <c r="J203" i="5"/>
  <c r="L203" i="5"/>
  <c r="K203" i="5"/>
  <c r="I203" i="5"/>
  <c r="F186" i="5"/>
  <c r="E211" i="6" l="1"/>
  <c r="C211" i="6"/>
  <c r="D211" i="6"/>
  <c r="F211" i="6"/>
  <c r="L452" i="4"/>
  <c r="H453" i="4" s="1"/>
  <c r="K452" i="4"/>
  <c r="J452" i="4"/>
  <c r="I452" i="4"/>
  <c r="E154" i="3"/>
  <c r="D154" i="3" s="1"/>
  <c r="F154" i="3" s="1"/>
  <c r="J450" i="6"/>
  <c r="L450" i="6"/>
  <c r="H451" i="6" s="1"/>
  <c r="K450" i="6"/>
  <c r="I450" i="6"/>
  <c r="Q301" i="6"/>
  <c r="M302" i="6" s="1"/>
  <c r="F191" i="4"/>
  <c r="H204" i="5"/>
  <c r="S203" i="5"/>
  <c r="R186" i="5"/>
  <c r="B187" i="5"/>
  <c r="A187" i="5"/>
  <c r="Q187" i="5" s="1"/>
  <c r="B212" i="6" l="1"/>
  <c r="A212" i="6"/>
  <c r="I453" i="4"/>
  <c r="L453" i="4"/>
  <c r="H454" i="4" s="1"/>
  <c r="K453" i="4"/>
  <c r="J453" i="4"/>
  <c r="G154" i="3"/>
  <c r="J451" i="6"/>
  <c r="L451" i="6"/>
  <c r="H452" i="6" s="1"/>
  <c r="I451" i="6"/>
  <c r="K451" i="6"/>
  <c r="O302" i="6"/>
  <c r="B192" i="4"/>
  <c r="A192" i="4"/>
  <c r="J204" i="5"/>
  <c r="L204" i="5"/>
  <c r="I204" i="5"/>
  <c r="K204" i="5"/>
  <c r="D187" i="5"/>
  <c r="C187" i="5" s="1"/>
  <c r="E187" i="5" s="1"/>
  <c r="F212" i="6" l="1"/>
  <c r="D212" i="6"/>
  <c r="E212" i="6"/>
  <c r="C212" i="6"/>
  <c r="K454" i="4"/>
  <c r="L454" i="4"/>
  <c r="H455" i="4" s="1"/>
  <c r="J454" i="4"/>
  <c r="I454" i="4"/>
  <c r="A155" i="3"/>
  <c r="Q154" i="3"/>
  <c r="K452" i="6"/>
  <c r="J452" i="6"/>
  <c r="I452" i="6"/>
  <c r="L452" i="6"/>
  <c r="H453" i="6" s="1"/>
  <c r="N302" i="6"/>
  <c r="P302" i="6" s="1"/>
  <c r="D192" i="4"/>
  <c r="C192" i="4" s="1"/>
  <c r="E192" i="4" s="1"/>
  <c r="S204" i="5"/>
  <c r="H205" i="5"/>
  <c r="F187" i="5"/>
  <c r="B213" i="6" l="1"/>
  <c r="A213" i="6"/>
  <c r="L455" i="4"/>
  <c r="H456" i="4" s="1"/>
  <c r="J455" i="4"/>
  <c r="I455" i="4"/>
  <c r="K455" i="4"/>
  <c r="P155" i="3"/>
  <c r="B155" i="3"/>
  <c r="C155" i="3"/>
  <c r="E155" i="3"/>
  <c r="K453" i="6"/>
  <c r="J453" i="6"/>
  <c r="L453" i="6"/>
  <c r="H454" i="6" s="1"/>
  <c r="I453" i="6"/>
  <c r="Q302" i="6"/>
  <c r="M303" i="6" s="1"/>
  <c r="F192" i="4"/>
  <c r="L205" i="5"/>
  <c r="K205" i="5"/>
  <c r="I205" i="5"/>
  <c r="J205" i="5"/>
  <c r="B188" i="5"/>
  <c r="R187" i="5"/>
  <c r="A188" i="5"/>
  <c r="Q188" i="5" s="1"/>
  <c r="C213" i="6" l="1"/>
  <c r="E213" i="6"/>
  <c r="D213" i="6"/>
  <c r="F213" i="6"/>
  <c r="K456" i="4"/>
  <c r="L456" i="4"/>
  <c r="H457" i="4" s="1"/>
  <c r="J456" i="4"/>
  <c r="I456" i="4"/>
  <c r="D155" i="3"/>
  <c r="F155" i="3" s="1"/>
  <c r="J454" i="6"/>
  <c r="L454" i="6"/>
  <c r="H455" i="6" s="1"/>
  <c r="K454" i="6"/>
  <c r="I454" i="6"/>
  <c r="O303" i="6"/>
  <c r="N303" i="6" s="1"/>
  <c r="P303" i="6" s="1"/>
  <c r="B193" i="4"/>
  <c r="A193" i="4"/>
  <c r="H206" i="5"/>
  <c r="S205" i="5"/>
  <c r="D188" i="5"/>
  <c r="B214" i="6" l="1"/>
  <c r="A214" i="6"/>
  <c r="L457" i="4"/>
  <c r="H458" i="4" s="1"/>
  <c r="J457" i="4"/>
  <c r="K457" i="4"/>
  <c r="I457" i="4"/>
  <c r="G155" i="3"/>
  <c r="I455" i="6"/>
  <c r="K455" i="6"/>
  <c r="J455" i="6"/>
  <c r="L455" i="6"/>
  <c r="H456" i="6" s="1"/>
  <c r="Q303" i="6"/>
  <c r="M304" i="6" s="1"/>
  <c r="D193" i="4"/>
  <c r="C193" i="4" s="1"/>
  <c r="I206" i="5"/>
  <c r="J206" i="5"/>
  <c r="L206" i="5"/>
  <c r="K206" i="5"/>
  <c r="C188" i="5"/>
  <c r="E188" i="5" s="1"/>
  <c r="C214" i="6" l="1"/>
  <c r="F214" i="6"/>
  <c r="D214" i="6"/>
  <c r="E214" i="6"/>
  <c r="J458" i="4"/>
  <c r="I458" i="4"/>
  <c r="L458" i="4"/>
  <c r="H459" i="4" s="1"/>
  <c r="K458" i="4"/>
  <c r="A156" i="3"/>
  <c r="Q155" i="3"/>
  <c r="L456" i="6"/>
  <c r="H457" i="6" s="1"/>
  <c r="J456" i="6"/>
  <c r="K456" i="6"/>
  <c r="I456" i="6"/>
  <c r="O304" i="6"/>
  <c r="E193" i="4"/>
  <c r="F193" i="4"/>
  <c r="S206" i="5"/>
  <c r="H207" i="5"/>
  <c r="F188" i="5"/>
  <c r="A215" i="6" l="1"/>
  <c r="B215" i="6"/>
  <c r="I459" i="4"/>
  <c r="L459" i="4"/>
  <c r="H460" i="4" s="1"/>
  <c r="K459" i="4"/>
  <c r="J459" i="4"/>
  <c r="C156" i="3"/>
  <c r="B156" i="3"/>
  <c r="P156" i="3"/>
  <c r="E156" i="3"/>
  <c r="J457" i="6"/>
  <c r="L457" i="6"/>
  <c r="H458" i="6" s="1"/>
  <c r="K457" i="6"/>
  <c r="I457" i="6"/>
  <c r="N304" i="6"/>
  <c r="P304" i="6" s="1"/>
  <c r="B194" i="4"/>
  <c r="A194" i="4"/>
  <c r="J207" i="5"/>
  <c r="K207" i="5"/>
  <c r="I207" i="5"/>
  <c r="L207" i="5"/>
  <c r="R188" i="5"/>
  <c r="A189" i="5"/>
  <c r="Q189" i="5" s="1"/>
  <c r="B189" i="5"/>
  <c r="F215" i="6" l="1"/>
  <c r="E215" i="6"/>
  <c r="D215" i="6"/>
  <c r="C215" i="6"/>
  <c r="L460" i="4"/>
  <c r="H461" i="4" s="1"/>
  <c r="I460" i="4"/>
  <c r="K460" i="4"/>
  <c r="J460" i="4"/>
  <c r="D156" i="3"/>
  <c r="F156" i="3" s="1"/>
  <c r="K458" i="6"/>
  <c r="L458" i="6"/>
  <c r="H459" i="6" s="1"/>
  <c r="J458" i="6"/>
  <c r="I458" i="6"/>
  <c r="Q304" i="6"/>
  <c r="M305" i="6" s="1"/>
  <c r="D194" i="4"/>
  <c r="C194" i="4" s="1"/>
  <c r="E194" i="4" s="1"/>
  <c r="H208" i="5"/>
  <c r="S207" i="5"/>
  <c r="D189" i="5"/>
  <c r="C189" i="5" s="1"/>
  <c r="B216" i="6" l="1"/>
  <c r="A216" i="6"/>
  <c r="I461" i="4"/>
  <c r="J461" i="4"/>
  <c r="K461" i="4"/>
  <c r="L461" i="4"/>
  <c r="H462" i="4" s="1"/>
  <c r="G156" i="3"/>
  <c r="I459" i="6"/>
  <c r="J459" i="6"/>
  <c r="L459" i="6"/>
  <c r="H460" i="6" s="1"/>
  <c r="K459" i="6"/>
  <c r="O305" i="6"/>
  <c r="N305" i="6" s="1"/>
  <c r="P305" i="6" s="1"/>
  <c r="F194" i="4"/>
  <c r="I208" i="5"/>
  <c r="J208" i="5"/>
  <c r="K208" i="5"/>
  <c r="L208" i="5"/>
  <c r="E189" i="5"/>
  <c r="F189" i="5"/>
  <c r="D216" i="6" l="1"/>
  <c r="C216" i="6"/>
  <c r="E216" i="6"/>
  <c r="F216" i="6"/>
  <c r="L462" i="4"/>
  <c r="H463" i="4" s="1"/>
  <c r="J462" i="4"/>
  <c r="I462" i="4"/>
  <c r="K462" i="4"/>
  <c r="Q156" i="3"/>
  <c r="A157" i="3"/>
  <c r="K460" i="6"/>
  <c r="L460" i="6"/>
  <c r="H461" i="6" s="1"/>
  <c r="I460" i="6"/>
  <c r="J460" i="6"/>
  <c r="Q305" i="6"/>
  <c r="M306" i="6" s="1"/>
  <c r="B195" i="4"/>
  <c r="A195" i="4"/>
  <c r="S208" i="5"/>
  <c r="H209" i="5"/>
  <c r="B190" i="5"/>
  <c r="A190" i="5"/>
  <c r="Q190" i="5" s="1"/>
  <c r="R189" i="5"/>
  <c r="B217" i="6" l="1"/>
  <c r="A217" i="6"/>
  <c r="J463" i="4"/>
  <c r="L463" i="4"/>
  <c r="H464" i="4" s="1"/>
  <c r="K463" i="4"/>
  <c r="I463" i="4"/>
  <c r="C157" i="3"/>
  <c r="P157" i="3"/>
  <c r="E157" i="3"/>
  <c r="D157" i="3" s="1"/>
  <c r="F157" i="3" s="1"/>
  <c r="B157" i="3"/>
  <c r="L461" i="6"/>
  <c r="H462" i="6" s="1"/>
  <c r="I461" i="6"/>
  <c r="J461" i="6"/>
  <c r="K461" i="6"/>
  <c r="O306" i="6"/>
  <c r="N306" i="6" s="1"/>
  <c r="P306" i="6" s="1"/>
  <c r="D195" i="4"/>
  <c r="C195" i="4" s="1"/>
  <c r="E195" i="4" s="1"/>
  <c r="L209" i="5"/>
  <c r="I209" i="5"/>
  <c r="K209" i="5"/>
  <c r="J209" i="5"/>
  <c r="D190" i="5"/>
  <c r="F217" i="6" l="1"/>
  <c r="E217" i="6"/>
  <c r="C217" i="6"/>
  <c r="D217" i="6"/>
  <c r="L464" i="4"/>
  <c r="H465" i="4" s="1"/>
  <c r="I464" i="4"/>
  <c r="K464" i="4"/>
  <c r="J464" i="4"/>
  <c r="G157" i="3"/>
  <c r="L462" i="6"/>
  <c r="H463" i="6" s="1"/>
  <c r="J462" i="6"/>
  <c r="K462" i="6"/>
  <c r="I462" i="6"/>
  <c r="Q306" i="6"/>
  <c r="M307" i="6" s="1"/>
  <c r="F195" i="4"/>
  <c r="S209" i="5"/>
  <c r="H210" i="5"/>
  <c r="C190" i="5"/>
  <c r="E190" i="5" s="1"/>
  <c r="B218" i="6" l="1"/>
  <c r="A218" i="6"/>
  <c r="L465" i="4"/>
  <c r="H466" i="4" s="1"/>
  <c r="K465" i="4"/>
  <c r="I465" i="4"/>
  <c r="J465" i="4"/>
  <c r="Q157" i="3"/>
  <c r="A158" i="3"/>
  <c r="J463" i="6"/>
  <c r="L463" i="6"/>
  <c r="H464" i="6" s="1"/>
  <c r="K463" i="6"/>
  <c r="I463" i="6"/>
  <c r="O307" i="6"/>
  <c r="N307" i="6" s="1"/>
  <c r="P307" i="6" s="1"/>
  <c r="B196" i="4"/>
  <c r="A196" i="4"/>
  <c r="I210" i="5"/>
  <c r="J210" i="5"/>
  <c r="L210" i="5"/>
  <c r="K210" i="5"/>
  <c r="F190" i="5"/>
  <c r="C218" i="6" l="1"/>
  <c r="D218" i="6"/>
  <c r="E218" i="6"/>
  <c r="F218" i="6"/>
  <c r="K466" i="4"/>
  <c r="L466" i="4"/>
  <c r="H467" i="4" s="1"/>
  <c r="I466" i="4"/>
  <c r="J466" i="4"/>
  <c r="P158" i="3"/>
  <c r="B158" i="3"/>
  <c r="C158" i="3"/>
  <c r="L464" i="6"/>
  <c r="H465" i="6" s="1"/>
  <c r="J464" i="6"/>
  <c r="K464" i="6"/>
  <c r="I464" i="6"/>
  <c r="Q307" i="6"/>
  <c r="M308" i="6" s="1"/>
  <c r="D196" i="4"/>
  <c r="C196" i="4" s="1"/>
  <c r="S210" i="5"/>
  <c r="H211" i="5"/>
  <c r="B191" i="5"/>
  <c r="R190" i="5"/>
  <c r="A191" i="5"/>
  <c r="Q191" i="5" s="1"/>
  <c r="A219" i="6" l="1"/>
  <c r="B219" i="6"/>
  <c r="I467" i="4"/>
  <c r="K467" i="4"/>
  <c r="J467" i="4"/>
  <c r="L467" i="4"/>
  <c r="H468" i="4" s="1"/>
  <c r="E158" i="3"/>
  <c r="J465" i="6"/>
  <c r="L465" i="6"/>
  <c r="H466" i="6" s="1"/>
  <c r="I465" i="6"/>
  <c r="K465" i="6"/>
  <c r="O308" i="6"/>
  <c r="N308" i="6"/>
  <c r="Q308" i="6" s="1"/>
  <c r="M309" i="6" s="1"/>
  <c r="E196" i="4"/>
  <c r="F196" i="4"/>
  <c r="A197" i="4" s="1"/>
  <c r="K211" i="5"/>
  <c r="I211" i="5"/>
  <c r="J211" i="5"/>
  <c r="L211" i="5"/>
  <c r="D191" i="5"/>
  <c r="C191" i="5" s="1"/>
  <c r="E191" i="5" s="1"/>
  <c r="E219" i="6" l="1"/>
  <c r="D219" i="6"/>
  <c r="F219" i="6"/>
  <c r="C219" i="6"/>
  <c r="I468" i="4"/>
  <c r="K468" i="4"/>
  <c r="J468" i="4"/>
  <c r="L468" i="4"/>
  <c r="H469" i="4" s="1"/>
  <c r="D158" i="3"/>
  <c r="F158" i="3" s="1"/>
  <c r="B197" i="4"/>
  <c r="K466" i="6"/>
  <c r="I466" i="6"/>
  <c r="L466" i="6"/>
  <c r="H467" i="6" s="1"/>
  <c r="J466" i="6"/>
  <c r="O309" i="6"/>
  <c r="N309" i="6"/>
  <c r="P309" i="6" s="1"/>
  <c r="P308" i="6"/>
  <c r="D197" i="4"/>
  <c r="S211" i="5"/>
  <c r="H212" i="5"/>
  <c r="F191" i="5"/>
  <c r="A220" i="6" l="1"/>
  <c r="B220" i="6"/>
  <c r="J469" i="4"/>
  <c r="K469" i="4"/>
  <c r="I469" i="4"/>
  <c r="L469" i="4"/>
  <c r="H470" i="4" s="1"/>
  <c r="G158" i="3"/>
  <c r="L467" i="6"/>
  <c r="H468" i="6" s="1"/>
  <c r="J467" i="6"/>
  <c r="I467" i="6"/>
  <c r="K467" i="6"/>
  <c r="Q309" i="6"/>
  <c r="M310" i="6" s="1"/>
  <c r="C197" i="4"/>
  <c r="E197" i="4" s="1"/>
  <c r="I212" i="5"/>
  <c r="K212" i="5"/>
  <c r="J212" i="5"/>
  <c r="L212" i="5"/>
  <c r="B192" i="5"/>
  <c r="R191" i="5"/>
  <c r="A192" i="5"/>
  <c r="Q192" i="5" s="1"/>
  <c r="F220" i="6" l="1"/>
  <c r="D220" i="6"/>
  <c r="C220" i="6"/>
  <c r="E220" i="6"/>
  <c r="K470" i="4"/>
  <c r="L470" i="4"/>
  <c r="H471" i="4" s="1"/>
  <c r="I470" i="4"/>
  <c r="J470" i="4"/>
  <c r="A159" i="3"/>
  <c r="Q158" i="3"/>
  <c r="J468" i="6"/>
  <c r="I468" i="6"/>
  <c r="K468" i="6"/>
  <c r="L468" i="6"/>
  <c r="H469" i="6" s="1"/>
  <c r="O310" i="6"/>
  <c r="F197" i="4"/>
  <c r="S212" i="5"/>
  <c r="H213" i="5"/>
  <c r="D192" i="5"/>
  <c r="C192" i="5" s="1"/>
  <c r="A221" i="6" l="1"/>
  <c r="B221" i="6"/>
  <c r="K471" i="4"/>
  <c r="J471" i="4"/>
  <c r="L471" i="4"/>
  <c r="H472" i="4" s="1"/>
  <c r="I471" i="4"/>
  <c r="B159" i="3"/>
  <c r="P159" i="3"/>
  <c r="C159" i="3"/>
  <c r="E159" i="3" s="1"/>
  <c r="D159" i="3" s="1"/>
  <c r="F159" i="3" s="1"/>
  <c r="I469" i="6"/>
  <c r="J469" i="6"/>
  <c r="L469" i="6"/>
  <c r="H470" i="6" s="1"/>
  <c r="K469" i="6"/>
  <c r="N310" i="6"/>
  <c r="P310" i="6" s="1"/>
  <c r="A198" i="4"/>
  <c r="B198" i="4"/>
  <c r="I213" i="5"/>
  <c r="K213" i="5"/>
  <c r="L213" i="5"/>
  <c r="J213" i="5"/>
  <c r="E192" i="5"/>
  <c r="F192" i="5"/>
  <c r="C221" i="6" l="1"/>
  <c r="F221" i="6"/>
  <c r="D221" i="6"/>
  <c r="E221" i="6"/>
  <c r="J472" i="4"/>
  <c r="L472" i="4"/>
  <c r="H473" i="4" s="1"/>
  <c r="I472" i="4"/>
  <c r="K472" i="4"/>
  <c r="G159" i="3"/>
  <c r="K470" i="6"/>
  <c r="J470" i="6"/>
  <c r="I470" i="6"/>
  <c r="L470" i="6"/>
  <c r="H471" i="6" s="1"/>
  <c r="Q310" i="6"/>
  <c r="M311" i="6" s="1"/>
  <c r="D198" i="4"/>
  <c r="C198" i="4" s="1"/>
  <c r="E198" i="4" s="1"/>
  <c r="S213" i="5"/>
  <c r="H214" i="5"/>
  <c r="R192" i="5"/>
  <c r="B193" i="5"/>
  <c r="A193" i="5"/>
  <c r="Q193" i="5" s="1"/>
  <c r="A222" i="6" l="1"/>
  <c r="B222" i="6"/>
  <c r="J473" i="4"/>
  <c r="K473" i="4"/>
  <c r="I473" i="4"/>
  <c r="L473" i="4"/>
  <c r="H474" i="4" s="1"/>
  <c r="Q159" i="3"/>
  <c r="A160" i="3"/>
  <c r="J471" i="6"/>
  <c r="L471" i="6"/>
  <c r="H472" i="6" s="1"/>
  <c r="I471" i="6"/>
  <c r="K471" i="6"/>
  <c r="O311" i="6"/>
  <c r="N311" i="6"/>
  <c r="P311" i="6" s="1"/>
  <c r="F198" i="4"/>
  <c r="A199" i="4" s="1"/>
  <c r="L214" i="5"/>
  <c r="J214" i="5"/>
  <c r="K214" i="5"/>
  <c r="I214" i="5"/>
  <c r="D193" i="5"/>
  <c r="C193" i="5" s="1"/>
  <c r="C222" i="6" l="1"/>
  <c r="E222" i="6"/>
  <c r="F222" i="6"/>
  <c r="D222" i="6"/>
  <c r="I474" i="4"/>
  <c r="J474" i="4"/>
  <c r="K474" i="4"/>
  <c r="L474" i="4"/>
  <c r="H475" i="4" s="1"/>
  <c r="P160" i="3"/>
  <c r="C160" i="3"/>
  <c r="B160" i="3"/>
  <c r="E160" i="3"/>
  <c r="D160" i="3" s="1"/>
  <c r="F160" i="3" s="1"/>
  <c r="B199" i="4"/>
  <c r="L472" i="6"/>
  <c r="H473" i="6" s="1"/>
  <c r="K472" i="6"/>
  <c r="I472" i="6"/>
  <c r="J472" i="6"/>
  <c r="Q311" i="6"/>
  <c r="M312" i="6" s="1"/>
  <c r="D199" i="4"/>
  <c r="C199" i="4" s="1"/>
  <c r="E199" i="4" s="1"/>
  <c r="H215" i="5"/>
  <c r="S214" i="5"/>
  <c r="E193" i="5"/>
  <c r="F193" i="5"/>
  <c r="A223" i="6" l="1"/>
  <c r="B223" i="6"/>
  <c r="L475" i="4"/>
  <c r="H476" i="4" s="1"/>
  <c r="J475" i="4"/>
  <c r="K475" i="4"/>
  <c r="I475" i="4"/>
  <c r="G160" i="3"/>
  <c r="J473" i="6"/>
  <c r="L473" i="6"/>
  <c r="H474" i="6" s="1"/>
  <c r="K473" i="6"/>
  <c r="I473" i="6"/>
  <c r="O312" i="6"/>
  <c r="N312" i="6" s="1"/>
  <c r="P312" i="6" s="1"/>
  <c r="F199" i="4"/>
  <c r="A200" i="4" s="1"/>
  <c r="B200" i="4"/>
  <c r="J215" i="5"/>
  <c r="I215" i="5"/>
  <c r="L215" i="5"/>
  <c r="K215" i="5"/>
  <c r="A194" i="5"/>
  <c r="Q194" i="5" s="1"/>
  <c r="B194" i="5"/>
  <c r="R193" i="5"/>
  <c r="F223" i="6" l="1"/>
  <c r="C223" i="6"/>
  <c r="E223" i="6"/>
  <c r="D223" i="6"/>
  <c r="K476" i="4"/>
  <c r="J476" i="4"/>
  <c r="L476" i="4"/>
  <c r="H477" i="4" s="1"/>
  <c r="I476" i="4"/>
  <c r="Q160" i="3"/>
  <c r="A161" i="3"/>
  <c r="I474" i="6"/>
  <c r="L474" i="6"/>
  <c r="H475" i="6" s="1"/>
  <c r="K474" i="6"/>
  <c r="J474" i="6"/>
  <c r="Q312" i="6"/>
  <c r="M313" i="6" s="1"/>
  <c r="O313" i="6" s="1"/>
  <c r="D200" i="4"/>
  <c r="C200" i="4" s="1"/>
  <c r="E200" i="4" s="1"/>
  <c r="H216" i="5"/>
  <c r="S215" i="5"/>
  <c r="D194" i="5"/>
  <c r="B224" i="6" l="1"/>
  <c r="A224" i="6"/>
  <c r="J477" i="4"/>
  <c r="I477" i="4"/>
  <c r="L477" i="4"/>
  <c r="H478" i="4" s="1"/>
  <c r="K477" i="4"/>
  <c r="C161" i="3"/>
  <c r="E161" i="3" s="1"/>
  <c r="B161" i="3"/>
  <c r="P161" i="3"/>
  <c r="I475" i="6"/>
  <c r="J475" i="6"/>
  <c r="K475" i="6"/>
  <c r="L475" i="6"/>
  <c r="H476" i="6" s="1"/>
  <c r="N313" i="6"/>
  <c r="P313" i="6" s="1"/>
  <c r="F200" i="4"/>
  <c r="B201" i="4" s="1"/>
  <c r="I216" i="5"/>
  <c r="K216" i="5"/>
  <c r="J216" i="5"/>
  <c r="L216" i="5"/>
  <c r="C194" i="5"/>
  <c r="E194" i="5" s="1"/>
  <c r="E224" i="6" l="1"/>
  <c r="D224" i="6"/>
  <c r="C224" i="6"/>
  <c r="F224" i="6"/>
  <c r="L478" i="4"/>
  <c r="H479" i="4" s="1"/>
  <c r="J478" i="4"/>
  <c r="I478" i="4"/>
  <c r="K478" i="4"/>
  <c r="D161" i="3"/>
  <c r="F161" i="3" s="1"/>
  <c r="A201" i="4"/>
  <c r="J476" i="6"/>
  <c r="L476" i="6"/>
  <c r="H477" i="6" s="1"/>
  <c r="K476" i="6"/>
  <c r="I476" i="6"/>
  <c r="Q313" i="6"/>
  <c r="M314" i="6" s="1"/>
  <c r="D201" i="4"/>
  <c r="H217" i="5"/>
  <c r="S216" i="5"/>
  <c r="F194" i="5"/>
  <c r="B225" i="6" l="1"/>
  <c r="A225" i="6"/>
  <c r="L479" i="4"/>
  <c r="H480" i="4" s="1"/>
  <c r="K479" i="4"/>
  <c r="J479" i="4"/>
  <c r="I479" i="4"/>
  <c r="G161" i="3"/>
  <c r="A162" i="3" s="1"/>
  <c r="K477" i="6"/>
  <c r="J477" i="6"/>
  <c r="I477" i="6"/>
  <c r="L477" i="6"/>
  <c r="H478" i="6" s="1"/>
  <c r="O314" i="6"/>
  <c r="N314" i="6" s="1"/>
  <c r="P314" i="6" s="1"/>
  <c r="C201" i="4"/>
  <c r="E201" i="4" s="1"/>
  <c r="I217" i="5"/>
  <c r="J217" i="5"/>
  <c r="L217" i="5"/>
  <c r="K217" i="5"/>
  <c r="B195" i="5"/>
  <c r="D195" i="5" s="1"/>
  <c r="C195" i="5" s="1"/>
  <c r="E195" i="5" s="1"/>
  <c r="R194" i="5"/>
  <c r="A195" i="5"/>
  <c r="Q195" i="5" s="1"/>
  <c r="E225" i="6" l="1"/>
  <c r="F225" i="6"/>
  <c r="D225" i="6"/>
  <c r="C225" i="6"/>
  <c r="I480" i="4"/>
  <c r="L480" i="4"/>
  <c r="H481" i="4" s="1"/>
  <c r="J480" i="4"/>
  <c r="K480" i="4"/>
  <c r="Q161" i="3"/>
  <c r="P162" i="3"/>
  <c r="B162" i="3"/>
  <c r="C162" i="3"/>
  <c r="I478" i="6"/>
  <c r="L478" i="6"/>
  <c r="H479" i="6" s="1"/>
  <c r="K478" i="6"/>
  <c r="J478" i="6"/>
  <c r="Q314" i="6"/>
  <c r="M315" i="6" s="1"/>
  <c r="F201" i="4"/>
  <c r="H218" i="5"/>
  <c r="S217" i="5"/>
  <c r="F195" i="5"/>
  <c r="B196" i="5" s="1"/>
  <c r="B226" i="6" l="1"/>
  <c r="A226" i="6"/>
  <c r="L481" i="4"/>
  <c r="H482" i="4" s="1"/>
  <c r="I481" i="4"/>
  <c r="J481" i="4"/>
  <c r="K481" i="4"/>
  <c r="E162" i="3"/>
  <c r="D162" i="3" s="1"/>
  <c r="F162" i="3" s="1"/>
  <c r="J479" i="6"/>
  <c r="K479" i="6"/>
  <c r="L479" i="6"/>
  <c r="H480" i="6" s="1"/>
  <c r="I479" i="6"/>
  <c r="O315" i="6"/>
  <c r="N315" i="6" s="1"/>
  <c r="P315" i="6" s="1"/>
  <c r="B202" i="4"/>
  <c r="A202" i="4"/>
  <c r="R195" i="5"/>
  <c r="A196" i="5"/>
  <c r="Q196" i="5" s="1"/>
  <c r="J218" i="5"/>
  <c r="I218" i="5"/>
  <c r="L218" i="5"/>
  <c r="K218" i="5"/>
  <c r="D196" i="5"/>
  <c r="C196" i="5" s="1"/>
  <c r="E196" i="5" s="1"/>
  <c r="F226" i="6" l="1"/>
  <c r="D226" i="6"/>
  <c r="E226" i="6"/>
  <c r="C226" i="6"/>
  <c r="I482" i="4"/>
  <c r="J482" i="4"/>
  <c r="L482" i="4"/>
  <c r="H483" i="4" s="1"/>
  <c r="K482" i="4"/>
  <c r="G162" i="3"/>
  <c r="Q162" i="3" s="1"/>
  <c r="A163" i="3"/>
  <c r="K480" i="6"/>
  <c r="J480" i="6"/>
  <c r="I480" i="6"/>
  <c r="L480" i="6"/>
  <c r="H481" i="6" s="1"/>
  <c r="Q315" i="6"/>
  <c r="M316" i="6" s="1"/>
  <c r="O316" i="6" s="1"/>
  <c r="D202" i="4"/>
  <c r="C202" i="4" s="1"/>
  <c r="E202" i="4" s="1"/>
  <c r="S218" i="5"/>
  <c r="H219" i="5"/>
  <c r="F196" i="5"/>
  <c r="A227" i="6" l="1"/>
  <c r="B227" i="6"/>
  <c r="I483" i="4"/>
  <c r="K483" i="4"/>
  <c r="L483" i="4"/>
  <c r="H484" i="4" s="1"/>
  <c r="J483" i="4"/>
  <c r="C163" i="3"/>
  <c r="E163" i="3" s="1"/>
  <c r="B163" i="3"/>
  <c r="P163" i="3"/>
  <c r="D163" i="3"/>
  <c r="F163" i="3" s="1"/>
  <c r="K481" i="6"/>
  <c r="J481" i="6"/>
  <c r="L481" i="6"/>
  <c r="H482" i="6" s="1"/>
  <c r="I481" i="6"/>
  <c r="N316" i="6"/>
  <c r="P316" i="6" s="1"/>
  <c r="F202" i="4"/>
  <c r="I219" i="5"/>
  <c r="K219" i="5"/>
  <c r="L219" i="5"/>
  <c r="J219" i="5"/>
  <c r="B197" i="5"/>
  <c r="R196" i="5"/>
  <c r="A197" i="5"/>
  <c r="Q197" i="5" s="1"/>
  <c r="C227" i="6" l="1"/>
  <c r="D227" i="6"/>
  <c r="F227" i="6"/>
  <c r="E227" i="6"/>
  <c r="I484" i="4"/>
  <c r="J484" i="4"/>
  <c r="L484" i="4"/>
  <c r="H485" i="4" s="1"/>
  <c r="K484" i="4"/>
  <c r="G163" i="3"/>
  <c r="Q316" i="6"/>
  <c r="M317" i="6" s="1"/>
  <c r="J482" i="6"/>
  <c r="L482" i="6"/>
  <c r="H483" i="6" s="1"/>
  <c r="I482" i="6"/>
  <c r="K482" i="6"/>
  <c r="O317" i="6"/>
  <c r="N317" i="6" s="1"/>
  <c r="P317" i="6" s="1"/>
  <c r="B203" i="4"/>
  <c r="A203" i="4"/>
  <c r="H220" i="5"/>
  <c r="S219" i="5"/>
  <c r="D197" i="5"/>
  <c r="C197" i="5" s="1"/>
  <c r="E197" i="5" s="1"/>
  <c r="B228" i="6" l="1"/>
  <c r="A228" i="6"/>
  <c r="K485" i="4"/>
  <c r="J485" i="4"/>
  <c r="I485" i="4"/>
  <c r="L485" i="4"/>
  <c r="H486" i="4" s="1"/>
  <c r="A164" i="3"/>
  <c r="Q163" i="3"/>
  <c r="Q317" i="6"/>
  <c r="M318" i="6" s="1"/>
  <c r="O318" i="6" s="1"/>
  <c r="N318" i="6" s="1"/>
  <c r="P318" i="6" s="1"/>
  <c r="L483" i="6"/>
  <c r="H484" i="6" s="1"/>
  <c r="K483" i="6"/>
  <c r="I483" i="6"/>
  <c r="J483" i="6"/>
  <c r="Q318" i="6"/>
  <c r="M319" i="6" s="1"/>
  <c r="O319" i="6" s="1"/>
  <c r="N319" i="6" s="1"/>
  <c r="D203" i="4"/>
  <c r="C203" i="4"/>
  <c r="E203" i="4" s="1"/>
  <c r="L220" i="5"/>
  <c r="K220" i="5"/>
  <c r="I220" i="5"/>
  <c r="J220" i="5"/>
  <c r="F197" i="5"/>
  <c r="R197" i="5" s="1"/>
  <c r="F228" i="6" l="1"/>
  <c r="E228" i="6"/>
  <c r="D228" i="6"/>
  <c r="C228" i="6"/>
  <c r="L486" i="4"/>
  <c r="H487" i="4" s="1"/>
  <c r="J486" i="4"/>
  <c r="K486" i="4"/>
  <c r="I486" i="4"/>
  <c r="B164" i="3"/>
  <c r="C164" i="3"/>
  <c r="E164" i="3" s="1"/>
  <c r="D164" i="3" s="1"/>
  <c r="F164" i="3" s="1"/>
  <c r="P164" i="3"/>
  <c r="I484" i="6"/>
  <c r="J484" i="6"/>
  <c r="L484" i="6"/>
  <c r="H485" i="6" s="1"/>
  <c r="K484" i="6"/>
  <c r="P319" i="6"/>
  <c r="Q319" i="6"/>
  <c r="M320" i="6" s="1"/>
  <c r="F203" i="4"/>
  <c r="A204" i="4" s="1"/>
  <c r="A198" i="5"/>
  <c r="Q198" i="5" s="1"/>
  <c r="B198" i="5"/>
  <c r="D198" i="5" s="1"/>
  <c r="C198" i="5" s="1"/>
  <c r="E198" i="5" s="1"/>
  <c r="S220" i="5"/>
  <c r="H221" i="5"/>
  <c r="B229" i="6" l="1"/>
  <c r="A229" i="6"/>
  <c r="L487" i="4"/>
  <c r="H488" i="4" s="1"/>
  <c r="I487" i="4"/>
  <c r="J487" i="4"/>
  <c r="K487" i="4"/>
  <c r="G164" i="3"/>
  <c r="B204" i="4"/>
  <c r="K485" i="6"/>
  <c r="J485" i="6"/>
  <c r="L485" i="6"/>
  <c r="H486" i="6" s="1"/>
  <c r="I485" i="6"/>
  <c r="O320" i="6"/>
  <c r="N320" i="6" s="1"/>
  <c r="P320" i="6" s="1"/>
  <c r="D204" i="4"/>
  <c r="C204" i="4" s="1"/>
  <c r="E204" i="4" s="1"/>
  <c r="K221" i="5"/>
  <c r="L221" i="5"/>
  <c r="J221" i="5"/>
  <c r="I221" i="5"/>
  <c r="F198" i="5"/>
  <c r="E229" i="6" l="1"/>
  <c r="D229" i="6"/>
  <c r="F229" i="6"/>
  <c r="C229" i="6"/>
  <c r="I488" i="4"/>
  <c r="L488" i="4"/>
  <c r="H489" i="4" s="1"/>
  <c r="J488" i="4"/>
  <c r="K488" i="4"/>
  <c r="A165" i="3"/>
  <c r="Q164" i="3"/>
  <c r="L486" i="6"/>
  <c r="H487" i="6" s="1"/>
  <c r="K486" i="6"/>
  <c r="J486" i="6"/>
  <c r="I486" i="6"/>
  <c r="Q320" i="6"/>
  <c r="M321" i="6" s="1"/>
  <c r="O321" i="6" s="1"/>
  <c r="N321" i="6" s="1"/>
  <c r="P321" i="6" s="1"/>
  <c r="F204" i="4"/>
  <c r="S221" i="5"/>
  <c r="H222" i="5"/>
  <c r="R198" i="5"/>
  <c r="B199" i="5"/>
  <c r="A199" i="5"/>
  <c r="Q199" i="5" s="1"/>
  <c r="B230" i="6" l="1"/>
  <c r="A230" i="6"/>
  <c r="L489" i="4"/>
  <c r="H490" i="4" s="1"/>
  <c r="J489" i="4"/>
  <c r="I489" i="4"/>
  <c r="K489" i="4"/>
  <c r="C165" i="3"/>
  <c r="E165" i="3" s="1"/>
  <c r="D165" i="3" s="1"/>
  <c r="F165" i="3" s="1"/>
  <c r="B165" i="3"/>
  <c r="P165" i="3"/>
  <c r="K487" i="6"/>
  <c r="J487" i="6"/>
  <c r="L487" i="6"/>
  <c r="H488" i="6" s="1"/>
  <c r="I487" i="6"/>
  <c r="Q321" i="6"/>
  <c r="M322" i="6" s="1"/>
  <c r="A205" i="4"/>
  <c r="B205" i="4"/>
  <c r="I222" i="5"/>
  <c r="J222" i="5"/>
  <c r="K222" i="5"/>
  <c r="L222" i="5"/>
  <c r="D199" i="5"/>
  <c r="C199" i="5" s="1"/>
  <c r="E230" i="6" l="1"/>
  <c r="F230" i="6"/>
  <c r="C230" i="6"/>
  <c r="D230" i="6"/>
  <c r="K490" i="4"/>
  <c r="L490" i="4"/>
  <c r="H491" i="4" s="1"/>
  <c r="J490" i="4"/>
  <c r="I490" i="4"/>
  <c r="G165" i="3"/>
  <c r="K488" i="6"/>
  <c r="I488" i="6"/>
  <c r="J488" i="6"/>
  <c r="L488" i="6"/>
  <c r="H489" i="6" s="1"/>
  <c r="O322" i="6"/>
  <c r="N322" i="6" s="1"/>
  <c r="P322" i="6" s="1"/>
  <c r="D205" i="4"/>
  <c r="C205" i="4" s="1"/>
  <c r="E205" i="4" s="1"/>
  <c r="S222" i="5"/>
  <c r="H223" i="5"/>
  <c r="E199" i="5"/>
  <c r="F199" i="5"/>
  <c r="B231" i="6" l="1"/>
  <c r="A231" i="6"/>
  <c r="I491" i="4"/>
  <c r="J491" i="4"/>
  <c r="L491" i="4"/>
  <c r="H492" i="4" s="1"/>
  <c r="K491" i="4"/>
  <c r="A166" i="3"/>
  <c r="Q165" i="3"/>
  <c r="I489" i="6"/>
  <c r="J489" i="6"/>
  <c r="L489" i="6"/>
  <c r="H490" i="6" s="1"/>
  <c r="K489" i="6"/>
  <c r="Q322" i="6"/>
  <c r="M323" i="6" s="1"/>
  <c r="O323" i="6" s="1"/>
  <c r="F205" i="4"/>
  <c r="I223" i="5"/>
  <c r="J223" i="5"/>
  <c r="L223" i="5"/>
  <c r="K223" i="5"/>
  <c r="A200" i="5"/>
  <c r="Q200" i="5" s="1"/>
  <c r="B200" i="5"/>
  <c r="R199" i="5"/>
  <c r="C231" i="6" l="1"/>
  <c r="F231" i="6"/>
  <c r="E231" i="6"/>
  <c r="D231" i="6"/>
  <c r="L492" i="4"/>
  <c r="H493" i="4" s="1"/>
  <c r="J492" i="4"/>
  <c r="I492" i="4"/>
  <c r="K492" i="4"/>
  <c r="P166" i="3"/>
  <c r="C166" i="3"/>
  <c r="B166" i="3"/>
  <c r="E166" i="3"/>
  <c r="I490" i="6"/>
  <c r="J490" i="6"/>
  <c r="L490" i="6"/>
  <c r="H491" i="6" s="1"/>
  <c r="K490" i="6"/>
  <c r="N323" i="6"/>
  <c r="P323" i="6" s="1"/>
  <c r="A206" i="4"/>
  <c r="B206" i="4"/>
  <c r="S223" i="5"/>
  <c r="H224" i="5"/>
  <c r="D200" i="5"/>
  <c r="C200" i="5" s="1"/>
  <c r="E200" i="5" s="1"/>
  <c r="B232" i="6" l="1"/>
  <c r="A232" i="6"/>
  <c r="K493" i="4"/>
  <c r="I493" i="4"/>
  <c r="L493" i="4"/>
  <c r="H494" i="4" s="1"/>
  <c r="J493" i="4"/>
  <c r="D166" i="3"/>
  <c r="F166" i="3" s="1"/>
  <c r="I491" i="6"/>
  <c r="K491" i="6"/>
  <c r="L491" i="6"/>
  <c r="H492" i="6" s="1"/>
  <c r="J491" i="6"/>
  <c r="Q323" i="6"/>
  <c r="M324" i="6" s="1"/>
  <c r="D206" i="4"/>
  <c r="C206" i="4" s="1"/>
  <c r="E206" i="4" s="1"/>
  <c r="K224" i="5"/>
  <c r="J224" i="5"/>
  <c r="L224" i="5"/>
  <c r="I224" i="5"/>
  <c r="F200" i="5"/>
  <c r="F232" i="6" l="1"/>
  <c r="C232" i="6"/>
  <c r="E232" i="6"/>
  <c r="D232" i="6"/>
  <c r="J494" i="4"/>
  <c r="I494" i="4"/>
  <c r="L494" i="4"/>
  <c r="H495" i="4" s="1"/>
  <c r="K494" i="4"/>
  <c r="G166" i="3"/>
  <c r="K492" i="6"/>
  <c r="I492" i="6"/>
  <c r="L492" i="6"/>
  <c r="H493" i="6" s="1"/>
  <c r="J492" i="6"/>
  <c r="O324" i="6"/>
  <c r="N324" i="6" s="1"/>
  <c r="F206" i="4"/>
  <c r="H225" i="5"/>
  <c r="S224" i="5"/>
  <c r="R200" i="5"/>
  <c r="A201" i="5"/>
  <c r="Q201" i="5" s="1"/>
  <c r="B201" i="5"/>
  <c r="B233" i="6" l="1"/>
  <c r="A233" i="6"/>
  <c r="K495" i="4"/>
  <c r="L495" i="4"/>
  <c r="H496" i="4" s="1"/>
  <c r="I495" i="4"/>
  <c r="J495" i="4"/>
  <c r="A167" i="3"/>
  <c r="Q166" i="3"/>
  <c r="J493" i="6"/>
  <c r="L493" i="6"/>
  <c r="H494" i="6" s="1"/>
  <c r="I493" i="6"/>
  <c r="K493" i="6"/>
  <c r="Q324" i="6"/>
  <c r="M325" i="6" s="1"/>
  <c r="P324" i="6"/>
  <c r="B207" i="4"/>
  <c r="A207" i="4"/>
  <c r="K225" i="5"/>
  <c r="L225" i="5"/>
  <c r="J225" i="5"/>
  <c r="I225" i="5"/>
  <c r="D201" i="5"/>
  <c r="C201" i="5" s="1"/>
  <c r="F201" i="5" s="1"/>
  <c r="E233" i="6" l="1"/>
  <c r="C233" i="6"/>
  <c r="F233" i="6"/>
  <c r="D233" i="6"/>
  <c r="I496" i="4"/>
  <c r="J496" i="4"/>
  <c r="L496" i="4"/>
  <c r="H497" i="4" s="1"/>
  <c r="K496" i="4"/>
  <c r="C167" i="3"/>
  <c r="E167" i="3" s="1"/>
  <c r="B167" i="3"/>
  <c r="P167" i="3"/>
  <c r="J494" i="6"/>
  <c r="K494" i="6"/>
  <c r="L494" i="6"/>
  <c r="H495" i="6" s="1"/>
  <c r="I494" i="6"/>
  <c r="O325" i="6"/>
  <c r="D207" i="4"/>
  <c r="C207" i="4" s="1"/>
  <c r="E207" i="4" s="1"/>
  <c r="H226" i="5"/>
  <c r="S225" i="5"/>
  <c r="A202" i="5"/>
  <c r="Q202" i="5" s="1"/>
  <c r="R201" i="5"/>
  <c r="B202" i="5"/>
  <c r="E201" i="5"/>
  <c r="B234" i="6" l="1"/>
  <c r="A234" i="6"/>
  <c r="J497" i="4"/>
  <c r="I497" i="4"/>
  <c r="L497" i="4"/>
  <c r="H498" i="4" s="1"/>
  <c r="K497" i="4"/>
  <c r="D167" i="3"/>
  <c r="F167" i="3" s="1"/>
  <c r="I495" i="6"/>
  <c r="J495" i="6"/>
  <c r="K495" i="6"/>
  <c r="L495" i="6"/>
  <c r="H496" i="6" s="1"/>
  <c r="N325" i="6"/>
  <c r="P325" i="6" s="1"/>
  <c r="F207" i="4"/>
  <c r="K226" i="5"/>
  <c r="I226" i="5"/>
  <c r="J226" i="5"/>
  <c r="L226" i="5"/>
  <c r="D202" i="5"/>
  <c r="D234" i="6" l="1"/>
  <c r="C234" i="6"/>
  <c r="F234" i="6"/>
  <c r="E234" i="6"/>
  <c r="I498" i="4"/>
  <c r="L498" i="4"/>
  <c r="H499" i="4" s="1"/>
  <c r="K498" i="4"/>
  <c r="J498" i="4"/>
  <c r="G167" i="3"/>
  <c r="J496" i="6"/>
  <c r="I496" i="6"/>
  <c r="K496" i="6"/>
  <c r="L496" i="6"/>
  <c r="H497" i="6" s="1"/>
  <c r="Q325" i="6"/>
  <c r="M326" i="6" s="1"/>
  <c r="B208" i="4"/>
  <c r="A208" i="4"/>
  <c r="H227" i="5"/>
  <c r="S226" i="5"/>
  <c r="C202" i="5"/>
  <c r="E202" i="5" s="1"/>
  <c r="B235" i="6" l="1"/>
  <c r="A235" i="6"/>
  <c r="I499" i="4"/>
  <c r="J499" i="4"/>
  <c r="K499" i="4"/>
  <c r="L499" i="4"/>
  <c r="H500" i="4" s="1"/>
  <c r="A168" i="3"/>
  <c r="Q167" i="3"/>
  <c r="K497" i="6"/>
  <c r="I497" i="6"/>
  <c r="L497" i="6"/>
  <c r="H498" i="6" s="1"/>
  <c r="J497" i="6"/>
  <c r="O326" i="6"/>
  <c r="N326" i="6"/>
  <c r="P326" i="6" s="1"/>
  <c r="D208" i="4"/>
  <c r="C208" i="4" s="1"/>
  <c r="E208" i="4" s="1"/>
  <c r="K227" i="5"/>
  <c r="I227" i="5"/>
  <c r="L227" i="5"/>
  <c r="J227" i="5"/>
  <c r="F202" i="5"/>
  <c r="C235" i="6" l="1"/>
  <c r="E235" i="6"/>
  <c r="F235" i="6"/>
  <c r="D235" i="6"/>
  <c r="J500" i="4"/>
  <c r="I500" i="4"/>
  <c r="L500" i="4"/>
  <c r="H501" i="4" s="1"/>
  <c r="K500" i="4"/>
  <c r="C168" i="3"/>
  <c r="B168" i="3"/>
  <c r="E168" i="3"/>
  <c r="P168" i="3"/>
  <c r="J498" i="6"/>
  <c r="L498" i="6"/>
  <c r="H499" i="6" s="1"/>
  <c r="K498" i="6"/>
  <c r="I498" i="6"/>
  <c r="Q326" i="6"/>
  <c r="M327" i="6" s="1"/>
  <c r="O327" i="6" s="1"/>
  <c r="F208" i="4"/>
  <c r="S227" i="5"/>
  <c r="H228" i="5"/>
  <c r="R202" i="5"/>
  <c r="A203" i="5"/>
  <c r="Q203" i="5" s="1"/>
  <c r="B203" i="5"/>
  <c r="B236" i="6" l="1"/>
  <c r="A236" i="6"/>
  <c r="K501" i="4"/>
  <c r="I501" i="4"/>
  <c r="J501" i="4"/>
  <c r="L501" i="4"/>
  <c r="H502" i="4" s="1"/>
  <c r="D168" i="3"/>
  <c r="F168" i="3" s="1"/>
  <c r="K499" i="6"/>
  <c r="I499" i="6"/>
  <c r="J499" i="6"/>
  <c r="L499" i="6"/>
  <c r="H500" i="6" s="1"/>
  <c r="N327" i="6"/>
  <c r="P327" i="6" s="1"/>
  <c r="Q327" i="6"/>
  <c r="M328" i="6" s="1"/>
  <c r="A209" i="4"/>
  <c r="B209" i="4"/>
  <c r="L228" i="5"/>
  <c r="J228" i="5"/>
  <c r="I228" i="5"/>
  <c r="K228" i="5"/>
  <c r="D203" i="5"/>
  <c r="D236" i="6" l="1"/>
  <c r="F236" i="6"/>
  <c r="E236" i="6"/>
  <c r="C236" i="6"/>
  <c r="K502" i="4"/>
  <c r="L502" i="4"/>
  <c r="H503" i="4" s="1"/>
  <c r="I502" i="4"/>
  <c r="J502" i="4"/>
  <c r="G168" i="3"/>
  <c r="K500" i="6"/>
  <c r="I500" i="6"/>
  <c r="L500" i="6"/>
  <c r="H501" i="6" s="1"/>
  <c r="J500" i="6"/>
  <c r="O328" i="6"/>
  <c r="N328" i="6" s="1"/>
  <c r="P328" i="6" s="1"/>
  <c r="D209" i="4"/>
  <c r="C209" i="4" s="1"/>
  <c r="E209" i="4" s="1"/>
  <c r="H229" i="5"/>
  <c r="S228" i="5"/>
  <c r="C203" i="5"/>
  <c r="E203" i="5" s="1"/>
  <c r="A237" i="6" l="1"/>
  <c r="B237" i="6"/>
  <c r="J503" i="4"/>
  <c r="L503" i="4"/>
  <c r="H504" i="4" s="1"/>
  <c r="I503" i="4"/>
  <c r="K503" i="4"/>
  <c r="Q168" i="3"/>
  <c r="A169" i="3"/>
  <c r="I501" i="6"/>
  <c r="J501" i="6"/>
  <c r="K501" i="6"/>
  <c r="L501" i="6"/>
  <c r="H502" i="6" s="1"/>
  <c r="Q328" i="6"/>
  <c r="M329" i="6" s="1"/>
  <c r="F209" i="4"/>
  <c r="A210" i="4" s="1"/>
  <c r="K229" i="5"/>
  <c r="L229" i="5"/>
  <c r="I229" i="5"/>
  <c r="J229" i="5"/>
  <c r="F203" i="5"/>
  <c r="E237" i="6" l="1"/>
  <c r="C237" i="6"/>
  <c r="F237" i="6"/>
  <c r="D237" i="6"/>
  <c r="K504" i="4"/>
  <c r="I504" i="4"/>
  <c r="J504" i="4"/>
  <c r="L504" i="4"/>
  <c r="H505" i="4" s="1"/>
  <c r="B169" i="3"/>
  <c r="C169" i="3"/>
  <c r="E169" i="3" s="1"/>
  <c r="D169" i="3" s="1"/>
  <c r="F169" i="3" s="1"/>
  <c r="P169" i="3"/>
  <c r="B210" i="4"/>
  <c r="D210" i="4" s="1"/>
  <c r="C210" i="4" s="1"/>
  <c r="E210" i="4" s="1"/>
  <c r="J502" i="6"/>
  <c r="I502" i="6"/>
  <c r="K502" i="6"/>
  <c r="L502" i="6"/>
  <c r="H503" i="6" s="1"/>
  <c r="O329" i="6"/>
  <c r="N329" i="6" s="1"/>
  <c r="P329" i="6" s="1"/>
  <c r="S229" i="5"/>
  <c r="H230" i="5"/>
  <c r="B204" i="5"/>
  <c r="R203" i="5"/>
  <c r="A204" i="5"/>
  <c r="Q204" i="5" s="1"/>
  <c r="A238" i="6" l="1"/>
  <c r="B238" i="6"/>
  <c r="L505" i="4"/>
  <c r="H506" i="4" s="1"/>
  <c r="K505" i="4"/>
  <c r="I505" i="4"/>
  <c r="J505" i="4"/>
  <c r="G169" i="3"/>
  <c r="Q169" i="3" s="1"/>
  <c r="K503" i="6"/>
  <c r="J503" i="6"/>
  <c r="I503" i="6"/>
  <c r="L503" i="6"/>
  <c r="H504" i="6" s="1"/>
  <c r="Q329" i="6"/>
  <c r="M330" i="6" s="1"/>
  <c r="F210" i="4"/>
  <c r="I230" i="5"/>
  <c r="K230" i="5"/>
  <c r="J230" i="5"/>
  <c r="L230" i="5"/>
  <c r="D204" i="5"/>
  <c r="C204" i="5" s="1"/>
  <c r="F204" i="5" s="1"/>
  <c r="D238" i="6" l="1"/>
  <c r="E238" i="6"/>
  <c r="C238" i="6"/>
  <c r="F238" i="6"/>
  <c r="I506" i="4"/>
  <c r="K506" i="4"/>
  <c r="L506" i="4"/>
  <c r="H507" i="4" s="1"/>
  <c r="J506" i="4"/>
  <c r="A170" i="3"/>
  <c r="B170" i="3" s="1"/>
  <c r="K504" i="6"/>
  <c r="J504" i="6"/>
  <c r="I504" i="6"/>
  <c r="L504" i="6"/>
  <c r="H505" i="6" s="1"/>
  <c r="O330" i="6"/>
  <c r="N330" i="6" s="1"/>
  <c r="P330" i="6" s="1"/>
  <c r="B211" i="4"/>
  <c r="A211" i="4"/>
  <c r="S230" i="5"/>
  <c r="H231" i="5"/>
  <c r="B205" i="5"/>
  <c r="R204" i="5"/>
  <c r="A205" i="5"/>
  <c r="Q205" i="5" s="1"/>
  <c r="E204" i="5"/>
  <c r="B239" i="6" l="1"/>
  <c r="A239" i="6"/>
  <c r="L507" i="4"/>
  <c r="H508" i="4" s="1"/>
  <c r="I507" i="4"/>
  <c r="K507" i="4"/>
  <c r="J507" i="4"/>
  <c r="C170" i="3"/>
  <c r="P170" i="3"/>
  <c r="E170" i="3"/>
  <c r="D170" i="3" s="1"/>
  <c r="K505" i="6"/>
  <c r="L505" i="6"/>
  <c r="H506" i="6" s="1"/>
  <c r="J505" i="6"/>
  <c r="I505" i="6"/>
  <c r="Q330" i="6"/>
  <c r="M331" i="6" s="1"/>
  <c r="O331" i="6" s="1"/>
  <c r="D211" i="4"/>
  <c r="C211" i="4"/>
  <c r="E211" i="4" s="1"/>
  <c r="J231" i="5"/>
  <c r="K231" i="5"/>
  <c r="I231" i="5"/>
  <c r="L231" i="5"/>
  <c r="D205" i="5"/>
  <c r="C205" i="5" s="1"/>
  <c r="E205" i="5" s="1"/>
  <c r="D239" i="6" l="1"/>
  <c r="C239" i="6"/>
  <c r="E239" i="6"/>
  <c r="F239" i="6"/>
  <c r="J508" i="4"/>
  <c r="I508" i="4"/>
  <c r="K508" i="4"/>
  <c r="L508" i="4"/>
  <c r="H509" i="4" s="1"/>
  <c r="F170" i="3"/>
  <c r="G170" i="3"/>
  <c r="L506" i="6"/>
  <c r="H507" i="6" s="1"/>
  <c r="I506" i="6"/>
  <c r="J506" i="6"/>
  <c r="K506" i="6"/>
  <c r="N331" i="6"/>
  <c r="P331" i="6" s="1"/>
  <c r="F211" i="4"/>
  <c r="S231" i="5"/>
  <c r="H232" i="5"/>
  <c r="F205" i="5"/>
  <c r="B240" i="6" l="1"/>
  <c r="A240" i="6"/>
  <c r="I509" i="4"/>
  <c r="J509" i="4"/>
  <c r="K509" i="4"/>
  <c r="L509" i="4"/>
  <c r="H510" i="4" s="1"/>
  <c r="A171" i="3"/>
  <c r="Q170" i="3"/>
  <c r="L507" i="6"/>
  <c r="H508" i="6" s="1"/>
  <c r="J507" i="6"/>
  <c r="K507" i="6"/>
  <c r="I507" i="6"/>
  <c r="Q331" i="6"/>
  <c r="M332" i="6" s="1"/>
  <c r="B212" i="4"/>
  <c r="A212" i="4"/>
  <c r="J232" i="5"/>
  <c r="L232" i="5"/>
  <c r="I232" i="5"/>
  <c r="K232" i="5"/>
  <c r="R205" i="5"/>
  <c r="A206" i="5"/>
  <c r="Q206" i="5" s="1"/>
  <c r="B206" i="5"/>
  <c r="F240" i="6" l="1"/>
  <c r="E240" i="6"/>
  <c r="D240" i="6"/>
  <c r="C240" i="6"/>
  <c r="K510" i="4"/>
  <c r="L510" i="4"/>
  <c r="H511" i="4" s="1"/>
  <c r="J510" i="4"/>
  <c r="I510" i="4"/>
  <c r="P171" i="3"/>
  <c r="C171" i="3"/>
  <c r="B171" i="3"/>
  <c r="J508" i="6"/>
  <c r="K508" i="6"/>
  <c r="L508" i="6"/>
  <c r="H509" i="6" s="1"/>
  <c r="I508" i="6"/>
  <c r="O332" i="6"/>
  <c r="N332" i="6" s="1"/>
  <c r="D212" i="4"/>
  <c r="H233" i="5"/>
  <c r="S232" i="5"/>
  <c r="D206" i="5"/>
  <c r="A241" i="6" l="1"/>
  <c r="B241" i="6"/>
  <c r="L511" i="4"/>
  <c r="H512" i="4" s="1"/>
  <c r="I511" i="4"/>
  <c r="J511" i="4"/>
  <c r="K511" i="4"/>
  <c r="E171" i="3"/>
  <c r="J509" i="6"/>
  <c r="K509" i="6"/>
  <c r="I509" i="6"/>
  <c r="L509" i="6"/>
  <c r="H510" i="6" s="1"/>
  <c r="P332" i="6"/>
  <c r="Q332" i="6"/>
  <c r="M333" i="6" s="1"/>
  <c r="C212" i="4"/>
  <c r="E212" i="4" s="1"/>
  <c r="I233" i="5"/>
  <c r="K233" i="5"/>
  <c r="J233" i="5"/>
  <c r="L233" i="5"/>
  <c r="C206" i="5"/>
  <c r="E206" i="5" s="1"/>
  <c r="C241" i="6" l="1"/>
  <c r="D241" i="6"/>
  <c r="F241" i="6"/>
  <c r="E241" i="6"/>
  <c r="L512" i="4"/>
  <c r="H513" i="4" s="1"/>
  <c r="I512" i="4"/>
  <c r="J512" i="4"/>
  <c r="K512" i="4"/>
  <c r="D171" i="3"/>
  <c r="F171" i="3" s="1"/>
  <c r="K510" i="6"/>
  <c r="J510" i="6"/>
  <c r="L510" i="6"/>
  <c r="H511" i="6" s="1"/>
  <c r="I510" i="6"/>
  <c r="O333" i="6"/>
  <c r="F212" i="4"/>
  <c r="S233" i="5"/>
  <c r="H234" i="5"/>
  <c r="F206" i="5"/>
  <c r="A242" i="6" l="1"/>
  <c r="B242" i="6"/>
  <c r="J513" i="4"/>
  <c r="I513" i="4"/>
  <c r="L513" i="4"/>
  <c r="H514" i="4" s="1"/>
  <c r="K513" i="4"/>
  <c r="G171" i="3"/>
  <c r="L511" i="6"/>
  <c r="H512" i="6" s="1"/>
  <c r="J511" i="6"/>
  <c r="K511" i="6"/>
  <c r="I511" i="6"/>
  <c r="N333" i="6"/>
  <c r="P333" i="6" s="1"/>
  <c r="A213" i="4"/>
  <c r="B213" i="4"/>
  <c r="I234" i="5"/>
  <c r="K234" i="5"/>
  <c r="L234" i="5"/>
  <c r="J234" i="5"/>
  <c r="B207" i="5"/>
  <c r="A207" i="5"/>
  <c r="Q207" i="5" s="1"/>
  <c r="R206" i="5"/>
  <c r="F242" i="6" l="1"/>
  <c r="E242" i="6"/>
  <c r="D242" i="6"/>
  <c r="C242" i="6"/>
  <c r="I514" i="4"/>
  <c r="J514" i="4"/>
  <c r="K514" i="4"/>
  <c r="L514" i="4"/>
  <c r="H515" i="4" s="1"/>
  <c r="Q171" i="3"/>
  <c r="A172" i="3"/>
  <c r="I512" i="6"/>
  <c r="K512" i="6"/>
  <c r="J512" i="6"/>
  <c r="L512" i="6"/>
  <c r="H513" i="6" s="1"/>
  <c r="Q333" i="6"/>
  <c r="M334" i="6" s="1"/>
  <c r="D213" i="4"/>
  <c r="C213" i="4" s="1"/>
  <c r="E213" i="4" s="1"/>
  <c r="S234" i="5"/>
  <c r="H235" i="5"/>
  <c r="D207" i="5"/>
  <c r="C207" i="5" s="1"/>
  <c r="F207" i="5" s="1"/>
  <c r="B243" i="6" l="1"/>
  <c r="A243" i="6"/>
  <c r="I515" i="4"/>
  <c r="L515" i="4"/>
  <c r="H516" i="4" s="1"/>
  <c r="J515" i="4"/>
  <c r="K515" i="4"/>
  <c r="C172" i="3"/>
  <c r="E172" i="3"/>
  <c r="B172" i="3"/>
  <c r="P172" i="3"/>
  <c r="I513" i="6"/>
  <c r="J513" i="6"/>
  <c r="L513" i="6"/>
  <c r="H514" i="6" s="1"/>
  <c r="K513" i="6"/>
  <c r="O334" i="6"/>
  <c r="N334" i="6" s="1"/>
  <c r="P334" i="6" s="1"/>
  <c r="F213" i="4"/>
  <c r="B214" i="4" s="1"/>
  <c r="J235" i="5"/>
  <c r="L235" i="5"/>
  <c r="I235" i="5"/>
  <c r="K235" i="5"/>
  <c r="A208" i="5"/>
  <c r="Q208" i="5" s="1"/>
  <c r="R207" i="5"/>
  <c r="B208" i="5"/>
  <c r="E207" i="5"/>
  <c r="F243" i="6" l="1"/>
  <c r="E243" i="6"/>
  <c r="D243" i="6"/>
  <c r="C243" i="6"/>
  <c r="J516" i="4"/>
  <c r="L516" i="4"/>
  <c r="H517" i="4" s="1"/>
  <c r="I516" i="4"/>
  <c r="K516" i="4"/>
  <c r="D172" i="3"/>
  <c r="F172" i="3" s="1"/>
  <c r="Q334" i="6"/>
  <c r="M335" i="6" s="1"/>
  <c r="J514" i="6"/>
  <c r="L514" i="6"/>
  <c r="H515" i="6" s="1"/>
  <c r="K514" i="6"/>
  <c r="I514" i="6"/>
  <c r="O335" i="6"/>
  <c r="N335" i="6" s="1"/>
  <c r="A214" i="4"/>
  <c r="D214" i="4"/>
  <c r="C214" i="4" s="1"/>
  <c r="E214" i="4" s="1"/>
  <c r="H236" i="5"/>
  <c r="S235" i="5"/>
  <c r="D208" i="5"/>
  <c r="C208" i="5" s="1"/>
  <c r="E208" i="5" s="1"/>
  <c r="A244" i="6" l="1"/>
  <c r="B244" i="6"/>
  <c r="I517" i="4"/>
  <c r="J517" i="4"/>
  <c r="K517" i="4"/>
  <c r="L517" i="4"/>
  <c r="H518" i="4" s="1"/>
  <c r="G172" i="3"/>
  <c r="K515" i="6"/>
  <c r="L515" i="6"/>
  <c r="H516" i="6" s="1"/>
  <c r="J515" i="6"/>
  <c r="I515" i="6"/>
  <c r="Q335" i="6"/>
  <c r="M336" i="6" s="1"/>
  <c r="P335" i="6"/>
  <c r="F214" i="4"/>
  <c r="K236" i="5"/>
  <c r="J236" i="5"/>
  <c r="L236" i="5"/>
  <c r="I236" i="5"/>
  <c r="F208" i="5"/>
  <c r="F244" i="6" l="1"/>
  <c r="E244" i="6"/>
  <c r="D244" i="6"/>
  <c r="C244" i="6"/>
  <c r="K518" i="4"/>
  <c r="J518" i="4"/>
  <c r="I518" i="4"/>
  <c r="L518" i="4"/>
  <c r="H519" i="4" s="1"/>
  <c r="Q172" i="3"/>
  <c r="A173" i="3"/>
  <c r="K516" i="6"/>
  <c r="J516" i="6"/>
  <c r="I516" i="6"/>
  <c r="L516" i="6"/>
  <c r="H517" i="6" s="1"/>
  <c r="O336" i="6"/>
  <c r="N336" i="6" s="1"/>
  <c r="A215" i="4"/>
  <c r="B215" i="4"/>
  <c r="S236" i="5"/>
  <c r="H237" i="5"/>
  <c r="A209" i="5"/>
  <c r="Q209" i="5" s="1"/>
  <c r="R208" i="5"/>
  <c r="B209" i="5"/>
  <c r="B245" i="6" l="1"/>
  <c r="A245" i="6"/>
  <c r="I519" i="4"/>
  <c r="K519" i="4"/>
  <c r="L519" i="4"/>
  <c r="H520" i="4" s="1"/>
  <c r="J519" i="4"/>
  <c r="P173" i="3"/>
  <c r="B173" i="3"/>
  <c r="C173" i="3"/>
  <c r="I517" i="6"/>
  <c r="K517" i="6"/>
  <c r="L517" i="6"/>
  <c r="H518" i="6" s="1"/>
  <c r="J517" i="6"/>
  <c r="P336" i="6"/>
  <c r="Q336" i="6"/>
  <c r="M337" i="6" s="1"/>
  <c r="D215" i="4"/>
  <c r="C215" i="4" s="1"/>
  <c r="E215" i="4" s="1"/>
  <c r="L237" i="5"/>
  <c r="J237" i="5"/>
  <c r="I237" i="5"/>
  <c r="K237" i="5"/>
  <c r="D209" i="5"/>
  <c r="C209" i="5" s="1"/>
  <c r="E209" i="5" s="1"/>
  <c r="F245" i="6" l="1"/>
  <c r="E245" i="6"/>
  <c r="C245" i="6"/>
  <c r="D245" i="6"/>
  <c r="J520" i="4"/>
  <c r="K520" i="4"/>
  <c r="I520" i="4"/>
  <c r="L520" i="4"/>
  <c r="H521" i="4" s="1"/>
  <c r="E173" i="3"/>
  <c r="D173" i="3" s="1"/>
  <c r="F173" i="3" s="1"/>
  <c r="K518" i="6"/>
  <c r="L518" i="6"/>
  <c r="H519" i="6" s="1"/>
  <c r="I518" i="6"/>
  <c r="J518" i="6"/>
  <c r="O337" i="6"/>
  <c r="N337" i="6" s="1"/>
  <c r="F215" i="4"/>
  <c r="B216" i="4" s="1"/>
  <c r="H238" i="5"/>
  <c r="S237" i="5"/>
  <c r="F209" i="5"/>
  <c r="A246" i="6" l="1"/>
  <c r="B246" i="6"/>
  <c r="I521" i="4"/>
  <c r="L521" i="4"/>
  <c r="H522" i="4" s="1"/>
  <c r="J521" i="4"/>
  <c r="K521" i="4"/>
  <c r="G173" i="3"/>
  <c r="A216" i="4"/>
  <c r="J519" i="6"/>
  <c r="L519" i="6"/>
  <c r="H520" i="6" s="1"/>
  <c r="K519" i="6"/>
  <c r="I519" i="6"/>
  <c r="P337" i="6"/>
  <c r="Q337" i="6"/>
  <c r="M338" i="6" s="1"/>
  <c r="D216" i="4"/>
  <c r="C216" i="4" s="1"/>
  <c r="K238" i="5"/>
  <c r="J238" i="5"/>
  <c r="I238" i="5"/>
  <c r="L238" i="5"/>
  <c r="B210" i="5"/>
  <c r="A210" i="5"/>
  <c r="Q210" i="5" s="1"/>
  <c r="R209" i="5"/>
  <c r="E246" i="6" l="1"/>
  <c r="F246" i="6"/>
  <c r="D246" i="6"/>
  <c r="C246" i="6"/>
  <c r="I522" i="4"/>
  <c r="J522" i="4"/>
  <c r="K522" i="4"/>
  <c r="L522" i="4"/>
  <c r="H523" i="4" s="1"/>
  <c r="A174" i="3"/>
  <c r="Q173" i="3"/>
  <c r="J520" i="6"/>
  <c r="K520" i="6"/>
  <c r="L520" i="6"/>
  <c r="H521" i="6" s="1"/>
  <c r="I520" i="6"/>
  <c r="O338" i="6"/>
  <c r="F216" i="4"/>
  <c r="E216" i="4"/>
  <c r="H239" i="5"/>
  <c r="S238" i="5"/>
  <c r="D210" i="5"/>
  <c r="C210" i="5" s="1"/>
  <c r="E210" i="5" s="1"/>
  <c r="B247" i="6" l="1"/>
  <c r="A247" i="6"/>
  <c r="K523" i="4"/>
  <c r="L523" i="4"/>
  <c r="H524" i="4" s="1"/>
  <c r="I523" i="4"/>
  <c r="J523" i="4"/>
  <c r="C174" i="3"/>
  <c r="P174" i="3"/>
  <c r="E174" i="3"/>
  <c r="B174" i="3"/>
  <c r="J521" i="6"/>
  <c r="L521" i="6"/>
  <c r="H522" i="6" s="1"/>
  <c r="K521" i="6"/>
  <c r="I521" i="6"/>
  <c r="N338" i="6"/>
  <c r="P338" i="6" s="1"/>
  <c r="B217" i="4"/>
  <c r="A217" i="4"/>
  <c r="I239" i="5"/>
  <c r="J239" i="5"/>
  <c r="K239" i="5"/>
  <c r="L239" i="5"/>
  <c r="F210" i="5"/>
  <c r="E247" i="6" l="1"/>
  <c r="D247" i="6"/>
  <c r="C247" i="6"/>
  <c r="F247" i="6"/>
  <c r="L524" i="4"/>
  <c r="H525" i="4" s="1"/>
  <c r="J524" i="4"/>
  <c r="I524" i="4"/>
  <c r="K524" i="4"/>
  <c r="D174" i="3"/>
  <c r="F174" i="3" s="1"/>
  <c r="I522" i="6"/>
  <c r="L522" i="6"/>
  <c r="H523" i="6" s="1"/>
  <c r="J522" i="6"/>
  <c r="K522" i="6"/>
  <c r="Q338" i="6"/>
  <c r="M339" i="6" s="1"/>
  <c r="D217" i="4"/>
  <c r="C217" i="4" s="1"/>
  <c r="E217" i="4" s="1"/>
  <c r="S239" i="5"/>
  <c r="H240" i="5"/>
  <c r="B211" i="5"/>
  <c r="A211" i="5"/>
  <c r="Q211" i="5" s="1"/>
  <c r="R210" i="5"/>
  <c r="B248" i="6" l="1"/>
  <c r="A248" i="6"/>
  <c r="I525" i="4"/>
  <c r="L525" i="4"/>
  <c r="H526" i="4" s="1"/>
  <c r="K525" i="4"/>
  <c r="J525" i="4"/>
  <c r="G174" i="3"/>
  <c r="F217" i="4"/>
  <c r="A218" i="4" s="1"/>
  <c r="J523" i="6"/>
  <c r="K523" i="6"/>
  <c r="I523" i="6"/>
  <c r="L523" i="6"/>
  <c r="H524" i="6" s="1"/>
  <c r="O339" i="6"/>
  <c r="I240" i="5"/>
  <c r="J240" i="5"/>
  <c r="K240" i="5"/>
  <c r="L240" i="5"/>
  <c r="D211" i="5"/>
  <c r="C211" i="5" s="1"/>
  <c r="E211" i="5" s="1"/>
  <c r="D248" i="6" l="1"/>
  <c r="F248" i="6"/>
  <c r="E248" i="6"/>
  <c r="C248" i="6"/>
  <c r="L526" i="4"/>
  <c r="H527" i="4" s="1"/>
  <c r="I526" i="4"/>
  <c r="J526" i="4"/>
  <c r="K526" i="4"/>
  <c r="B218" i="4"/>
  <c r="Q174" i="3"/>
  <c r="A175" i="3"/>
  <c r="L524" i="6"/>
  <c r="H525" i="6" s="1"/>
  <c r="K524" i="6"/>
  <c r="J524" i="6"/>
  <c r="I524" i="6"/>
  <c r="N339" i="6"/>
  <c r="P339" i="6" s="1"/>
  <c r="D218" i="4"/>
  <c r="C218" i="4" s="1"/>
  <c r="E218" i="4" s="1"/>
  <c r="H241" i="5"/>
  <c r="S240" i="5"/>
  <c r="F211" i="5"/>
  <c r="B249" i="6" l="1"/>
  <c r="A249" i="6"/>
  <c r="J527" i="4"/>
  <c r="I527" i="4"/>
  <c r="K527" i="4"/>
  <c r="L527" i="4"/>
  <c r="H528" i="4" s="1"/>
  <c r="C175" i="3"/>
  <c r="B175" i="3"/>
  <c r="P175" i="3"/>
  <c r="E175" i="3"/>
  <c r="F218" i="4"/>
  <c r="J525" i="6"/>
  <c r="K525" i="6"/>
  <c r="L525" i="6"/>
  <c r="H526" i="6" s="1"/>
  <c r="I525" i="6"/>
  <c r="Q339" i="6"/>
  <c r="M340" i="6" s="1"/>
  <c r="B219" i="4"/>
  <c r="A219" i="4"/>
  <c r="J241" i="5"/>
  <c r="I241" i="5"/>
  <c r="K241" i="5"/>
  <c r="L241" i="5"/>
  <c r="A212" i="5"/>
  <c r="Q212" i="5" s="1"/>
  <c r="B212" i="5"/>
  <c r="R211" i="5"/>
  <c r="E249" i="6" l="1"/>
  <c r="D249" i="6"/>
  <c r="F249" i="6"/>
  <c r="C249" i="6"/>
  <c r="J528" i="4"/>
  <c r="L528" i="4"/>
  <c r="H529" i="4" s="1"/>
  <c r="I528" i="4"/>
  <c r="K528" i="4"/>
  <c r="D175" i="3"/>
  <c r="F175" i="3" s="1"/>
  <c r="I526" i="6"/>
  <c r="L526" i="6"/>
  <c r="H527" i="6" s="1"/>
  <c r="K526" i="6"/>
  <c r="J526" i="6"/>
  <c r="O340" i="6"/>
  <c r="N340" i="6" s="1"/>
  <c r="D219" i="4"/>
  <c r="C219" i="4" s="1"/>
  <c r="E219" i="4" s="1"/>
  <c r="H242" i="5"/>
  <c r="S241" i="5"/>
  <c r="D212" i="5"/>
  <c r="C212" i="5" s="1"/>
  <c r="F212" i="5" s="1"/>
  <c r="B250" i="6" l="1"/>
  <c r="A250" i="6"/>
  <c r="J529" i="4"/>
  <c r="K529" i="4"/>
  <c r="L529" i="4"/>
  <c r="H530" i="4" s="1"/>
  <c r="I529" i="4"/>
  <c r="G175" i="3"/>
  <c r="L527" i="6"/>
  <c r="H528" i="6" s="1"/>
  <c r="K527" i="6"/>
  <c r="J527" i="6"/>
  <c r="I527" i="6"/>
  <c r="P340" i="6"/>
  <c r="Q340" i="6"/>
  <c r="M341" i="6" s="1"/>
  <c r="O341" i="6" s="1"/>
  <c r="F219" i="4"/>
  <c r="K242" i="5"/>
  <c r="L242" i="5"/>
  <c r="I242" i="5"/>
  <c r="J242" i="5"/>
  <c r="R212" i="5"/>
  <c r="B213" i="5"/>
  <c r="A213" i="5"/>
  <c r="Q213" i="5" s="1"/>
  <c r="E212" i="5"/>
  <c r="F250" i="6" l="1"/>
  <c r="D250" i="6"/>
  <c r="C250" i="6"/>
  <c r="E250" i="6"/>
  <c r="L530" i="4"/>
  <c r="H531" i="4" s="1"/>
  <c r="J530" i="4"/>
  <c r="I530" i="4"/>
  <c r="K530" i="4"/>
  <c r="A176" i="3"/>
  <c r="Q175" i="3"/>
  <c r="L528" i="6"/>
  <c r="H529" i="6" s="1"/>
  <c r="I528" i="6"/>
  <c r="J528" i="6"/>
  <c r="K528" i="6"/>
  <c r="N341" i="6"/>
  <c r="P341" i="6" s="1"/>
  <c r="Q341" i="6"/>
  <c r="M342" i="6" s="1"/>
  <c r="B220" i="4"/>
  <c r="A220" i="4"/>
  <c r="H243" i="5"/>
  <c r="S242" i="5"/>
  <c r="D213" i="5"/>
  <c r="C213" i="5" s="1"/>
  <c r="E213" i="5" s="1"/>
  <c r="B251" i="6" l="1"/>
  <c r="A251" i="6"/>
  <c r="I531" i="4"/>
  <c r="K531" i="4"/>
  <c r="J531" i="4"/>
  <c r="L531" i="4"/>
  <c r="H532" i="4" s="1"/>
  <c r="P176" i="3"/>
  <c r="B176" i="3"/>
  <c r="C176" i="3"/>
  <c r="E176" i="3" s="1"/>
  <c r="D176" i="3" s="1"/>
  <c r="F176" i="3" s="1"/>
  <c r="L529" i="6"/>
  <c r="H530" i="6" s="1"/>
  <c r="J529" i="6"/>
  <c r="K529" i="6"/>
  <c r="I529" i="6"/>
  <c r="O342" i="6"/>
  <c r="N342" i="6"/>
  <c r="P342" i="6" s="1"/>
  <c r="D220" i="4"/>
  <c r="C220" i="4"/>
  <c r="E220" i="4" s="1"/>
  <c r="I243" i="5"/>
  <c r="L243" i="5"/>
  <c r="J243" i="5"/>
  <c r="K243" i="5"/>
  <c r="F213" i="5"/>
  <c r="E251" i="6" l="1"/>
  <c r="F251" i="6"/>
  <c r="D251" i="6"/>
  <c r="C251" i="6"/>
  <c r="L532" i="4"/>
  <c r="H533" i="4" s="1"/>
  <c r="K532" i="4"/>
  <c r="I532" i="4"/>
  <c r="J532" i="4"/>
  <c r="G176" i="3"/>
  <c r="L530" i="6"/>
  <c r="H531" i="6" s="1"/>
  <c r="K530" i="6"/>
  <c r="J530" i="6"/>
  <c r="I530" i="6"/>
  <c r="Q342" i="6"/>
  <c r="M343" i="6" s="1"/>
  <c r="F220" i="4"/>
  <c r="H244" i="5"/>
  <c r="S243" i="5"/>
  <c r="A214" i="5"/>
  <c r="Q214" i="5" s="1"/>
  <c r="R213" i="5"/>
  <c r="B214" i="5"/>
  <c r="A252" i="6" l="1"/>
  <c r="B252" i="6"/>
  <c r="J533" i="4"/>
  <c r="I533" i="4"/>
  <c r="K533" i="4"/>
  <c r="L533" i="4"/>
  <c r="H534" i="4" s="1"/>
  <c r="A177" i="3"/>
  <c r="Q176" i="3"/>
  <c r="K531" i="6"/>
  <c r="J531" i="6"/>
  <c r="L531" i="6"/>
  <c r="H532" i="6" s="1"/>
  <c r="I531" i="6"/>
  <c r="O343" i="6"/>
  <c r="N343" i="6" s="1"/>
  <c r="P343" i="6" s="1"/>
  <c r="A221" i="4"/>
  <c r="B221" i="4"/>
  <c r="L244" i="5"/>
  <c r="J244" i="5"/>
  <c r="K244" i="5"/>
  <c r="I244" i="5"/>
  <c r="D214" i="5"/>
  <c r="C214" i="5" s="1"/>
  <c r="E214" i="5" s="1"/>
  <c r="E252" i="6" l="1"/>
  <c r="D252" i="6"/>
  <c r="C252" i="6"/>
  <c r="F252" i="6"/>
  <c r="L534" i="4"/>
  <c r="H535" i="4" s="1"/>
  <c r="I534" i="4"/>
  <c r="K534" i="4"/>
  <c r="J534" i="4"/>
  <c r="P177" i="3"/>
  <c r="C177" i="3"/>
  <c r="B177" i="3"/>
  <c r="E177" i="3"/>
  <c r="D177" i="3" s="1"/>
  <c r="F177" i="3" s="1"/>
  <c r="L532" i="6"/>
  <c r="H533" i="6" s="1"/>
  <c r="J532" i="6"/>
  <c r="I532" i="6"/>
  <c r="K532" i="6"/>
  <c r="Q343" i="6"/>
  <c r="M344" i="6" s="1"/>
  <c r="O344" i="6" s="1"/>
  <c r="D221" i="4"/>
  <c r="C221" i="4"/>
  <c r="E221" i="4" s="1"/>
  <c r="H245" i="5"/>
  <c r="S244" i="5"/>
  <c r="F214" i="5"/>
  <c r="A253" i="6" l="1"/>
  <c r="B253" i="6"/>
  <c r="I535" i="4"/>
  <c r="J535" i="4"/>
  <c r="K535" i="4"/>
  <c r="L535" i="4"/>
  <c r="H536" i="4" s="1"/>
  <c r="G177" i="3"/>
  <c r="J533" i="6"/>
  <c r="K533" i="6"/>
  <c r="L533" i="6"/>
  <c r="H534" i="6" s="1"/>
  <c r="I533" i="6"/>
  <c r="N344" i="6"/>
  <c r="P344" i="6" s="1"/>
  <c r="F221" i="4"/>
  <c r="L245" i="5"/>
  <c r="I245" i="5"/>
  <c r="J245" i="5"/>
  <c r="K245" i="5"/>
  <c r="R214" i="5"/>
  <c r="B215" i="5"/>
  <c r="A215" i="5"/>
  <c r="Q215" i="5" s="1"/>
  <c r="E253" i="6" l="1"/>
  <c r="D253" i="6"/>
  <c r="C253" i="6"/>
  <c r="F253" i="6"/>
  <c r="K536" i="4"/>
  <c r="J536" i="4"/>
  <c r="I536" i="4"/>
  <c r="L536" i="4"/>
  <c r="H537" i="4" s="1"/>
  <c r="A178" i="3"/>
  <c r="Q177" i="3"/>
  <c r="L534" i="6"/>
  <c r="H535" i="6" s="1"/>
  <c r="J534" i="6"/>
  <c r="I534" i="6"/>
  <c r="K534" i="6"/>
  <c r="Q344" i="6"/>
  <c r="M345" i="6" s="1"/>
  <c r="O345" i="6" s="1"/>
  <c r="B222" i="4"/>
  <c r="A222" i="4"/>
  <c r="S245" i="5"/>
  <c r="H246" i="5"/>
  <c r="D215" i="5"/>
  <c r="C215" i="5" s="1"/>
  <c r="F215" i="5" s="1"/>
  <c r="B254" i="6" l="1"/>
  <c r="A254" i="6"/>
  <c r="J537" i="4"/>
  <c r="L537" i="4"/>
  <c r="H538" i="4" s="1"/>
  <c r="K537" i="4"/>
  <c r="I537" i="4"/>
  <c r="B178" i="3"/>
  <c r="P178" i="3"/>
  <c r="C178" i="3"/>
  <c r="E178" i="3" s="1"/>
  <c r="I535" i="6"/>
  <c r="J535" i="6"/>
  <c r="L535" i="6"/>
  <c r="H536" i="6" s="1"/>
  <c r="K535" i="6"/>
  <c r="N345" i="6"/>
  <c r="P345" i="6" s="1"/>
  <c r="D222" i="4"/>
  <c r="C222" i="4" s="1"/>
  <c r="E222" i="4" s="1"/>
  <c r="I246" i="5"/>
  <c r="J246" i="5"/>
  <c r="K246" i="5"/>
  <c r="L246" i="5"/>
  <c r="B216" i="5"/>
  <c r="R215" i="5"/>
  <c r="A216" i="5"/>
  <c r="Q216" i="5" s="1"/>
  <c r="E215" i="5"/>
  <c r="C254" i="6" l="1"/>
  <c r="E254" i="6"/>
  <c r="F254" i="6"/>
  <c r="D254" i="6"/>
  <c r="J538" i="4"/>
  <c r="L538" i="4"/>
  <c r="H539" i="4" s="1"/>
  <c r="K538" i="4"/>
  <c r="I538" i="4"/>
  <c r="D178" i="3"/>
  <c r="F178" i="3" s="1"/>
  <c r="J536" i="6"/>
  <c r="I536" i="6"/>
  <c r="L536" i="6"/>
  <c r="H537" i="6" s="1"/>
  <c r="K536" i="6"/>
  <c r="Q345" i="6"/>
  <c r="M346" i="6" s="1"/>
  <c r="O346" i="6" s="1"/>
  <c r="F222" i="4"/>
  <c r="B223" i="4" s="1"/>
  <c r="H247" i="5"/>
  <c r="S246" i="5"/>
  <c r="D216" i="5"/>
  <c r="C216" i="5" s="1"/>
  <c r="F216" i="5" s="1"/>
  <c r="B255" i="6" l="1"/>
  <c r="A255" i="6"/>
  <c r="J539" i="4"/>
  <c r="L539" i="4"/>
  <c r="H540" i="4" s="1"/>
  <c r="I539" i="4"/>
  <c r="K539" i="4"/>
  <c r="G178" i="3"/>
  <c r="A223" i="4"/>
  <c r="N346" i="6"/>
  <c r="P346" i="6" s="1"/>
  <c r="J537" i="6"/>
  <c r="L537" i="6"/>
  <c r="H538" i="6" s="1"/>
  <c r="K537" i="6"/>
  <c r="I537" i="6"/>
  <c r="Q346" i="6"/>
  <c r="M347" i="6" s="1"/>
  <c r="D223" i="4"/>
  <c r="J247" i="5"/>
  <c r="K247" i="5"/>
  <c r="L247" i="5"/>
  <c r="I247" i="5"/>
  <c r="A217" i="5"/>
  <c r="Q217" i="5" s="1"/>
  <c r="B217" i="5"/>
  <c r="R216" i="5"/>
  <c r="E216" i="5"/>
  <c r="F255" i="6" l="1"/>
  <c r="E255" i="6"/>
  <c r="C255" i="6"/>
  <c r="D255" i="6"/>
  <c r="I540" i="4"/>
  <c r="L540" i="4"/>
  <c r="H541" i="4" s="1"/>
  <c r="J540" i="4"/>
  <c r="K540" i="4"/>
  <c r="A179" i="3"/>
  <c r="Q178" i="3"/>
  <c r="L538" i="6"/>
  <c r="H539" i="6" s="1"/>
  <c r="J538" i="6"/>
  <c r="I538" i="6"/>
  <c r="K538" i="6"/>
  <c r="O347" i="6"/>
  <c r="N347" i="6" s="1"/>
  <c r="P347" i="6" s="1"/>
  <c r="C223" i="4"/>
  <c r="E223" i="4" s="1"/>
  <c r="H248" i="5"/>
  <c r="S247" i="5"/>
  <c r="D217" i="5"/>
  <c r="C217" i="5" s="1"/>
  <c r="B256" i="6" l="1"/>
  <c r="A256" i="6"/>
  <c r="K541" i="4"/>
  <c r="J541" i="4"/>
  <c r="I541" i="4"/>
  <c r="L541" i="4"/>
  <c r="H542" i="4" s="1"/>
  <c r="B179" i="3"/>
  <c r="P179" i="3"/>
  <c r="C179" i="3"/>
  <c r="E179" i="3" s="1"/>
  <c r="J539" i="6"/>
  <c r="I539" i="6"/>
  <c r="L539" i="6"/>
  <c r="H540" i="6" s="1"/>
  <c r="K539" i="6"/>
  <c r="Q347" i="6"/>
  <c r="M348" i="6" s="1"/>
  <c r="F223" i="4"/>
  <c r="K248" i="5"/>
  <c r="L248" i="5"/>
  <c r="J248" i="5"/>
  <c r="I248" i="5"/>
  <c r="E217" i="5"/>
  <c r="F217" i="5"/>
  <c r="D256" i="6" l="1"/>
  <c r="E256" i="6"/>
  <c r="C256" i="6"/>
  <c r="F256" i="6"/>
  <c r="K542" i="4"/>
  <c r="L542" i="4"/>
  <c r="H543" i="4" s="1"/>
  <c r="I542" i="4"/>
  <c r="J542" i="4"/>
  <c r="D179" i="3"/>
  <c r="J540" i="6"/>
  <c r="K540" i="6"/>
  <c r="L540" i="6"/>
  <c r="H541" i="6" s="1"/>
  <c r="I540" i="6"/>
  <c r="O348" i="6"/>
  <c r="N348" i="6" s="1"/>
  <c r="P348" i="6" s="1"/>
  <c r="A224" i="4"/>
  <c r="B224" i="4"/>
  <c r="S248" i="5"/>
  <c r="H249" i="5"/>
  <c r="R217" i="5"/>
  <c r="B218" i="5"/>
  <c r="A218" i="5"/>
  <c r="Q218" i="5" s="1"/>
  <c r="A257" i="6" l="1"/>
  <c r="B257" i="6"/>
  <c r="K543" i="4"/>
  <c r="L543" i="4"/>
  <c r="H544" i="4" s="1"/>
  <c r="I543" i="4"/>
  <c r="J543" i="4"/>
  <c r="G179" i="3"/>
  <c r="F179" i="3"/>
  <c r="J541" i="6"/>
  <c r="K541" i="6"/>
  <c r="L541" i="6"/>
  <c r="H542" i="6" s="1"/>
  <c r="I541" i="6"/>
  <c r="Q348" i="6"/>
  <c r="M349" i="6" s="1"/>
  <c r="D224" i="4"/>
  <c r="C224" i="4" s="1"/>
  <c r="K249" i="5"/>
  <c r="J249" i="5"/>
  <c r="L249" i="5"/>
  <c r="I249" i="5"/>
  <c r="D218" i="5"/>
  <c r="C218" i="5" s="1"/>
  <c r="E218" i="5" s="1"/>
  <c r="E257" i="6" l="1"/>
  <c r="D257" i="6"/>
  <c r="C257" i="6"/>
  <c r="F257" i="6"/>
  <c r="K544" i="4"/>
  <c r="L544" i="4"/>
  <c r="H545" i="4" s="1"/>
  <c r="J544" i="4"/>
  <c r="I544" i="4"/>
  <c r="Q179" i="3"/>
  <c r="A180" i="3"/>
  <c r="I542" i="6"/>
  <c r="K542" i="6"/>
  <c r="J542" i="6"/>
  <c r="L542" i="6"/>
  <c r="H543" i="6" s="1"/>
  <c r="O349" i="6"/>
  <c r="N349" i="6" s="1"/>
  <c r="P349" i="6" s="1"/>
  <c r="F224" i="4"/>
  <c r="E224" i="4"/>
  <c r="S249" i="5"/>
  <c r="H250" i="5"/>
  <c r="F218" i="5"/>
  <c r="B258" i="6" l="1"/>
  <c r="A258" i="6"/>
  <c r="L545" i="4"/>
  <c r="H546" i="4" s="1"/>
  <c r="I545" i="4"/>
  <c r="K545" i="4"/>
  <c r="J545" i="4"/>
  <c r="B180" i="3"/>
  <c r="C180" i="3"/>
  <c r="E180" i="3" s="1"/>
  <c r="P180" i="3"/>
  <c r="J543" i="6"/>
  <c r="I543" i="6"/>
  <c r="K543" i="6"/>
  <c r="L543" i="6"/>
  <c r="H544" i="6" s="1"/>
  <c r="Q349" i="6"/>
  <c r="M350" i="6" s="1"/>
  <c r="O350" i="6" s="1"/>
  <c r="N350" i="6" s="1"/>
  <c r="A225" i="4"/>
  <c r="B225" i="4"/>
  <c r="J250" i="5"/>
  <c r="K250" i="5"/>
  <c r="L250" i="5"/>
  <c r="I250" i="5"/>
  <c r="A219" i="5"/>
  <c r="Q219" i="5" s="1"/>
  <c r="R218" i="5"/>
  <c r="B219" i="5"/>
  <c r="C258" i="6" l="1"/>
  <c r="F258" i="6"/>
  <c r="D258" i="6"/>
  <c r="E258" i="6"/>
  <c r="J546" i="4"/>
  <c r="K546" i="4"/>
  <c r="I546" i="4"/>
  <c r="L546" i="4"/>
  <c r="H547" i="4" s="1"/>
  <c r="D180" i="3"/>
  <c r="F180" i="3" s="1"/>
  <c r="J544" i="6"/>
  <c r="K544" i="6"/>
  <c r="L544" i="6"/>
  <c r="H545" i="6" s="1"/>
  <c r="I544" i="6"/>
  <c r="P350" i="6"/>
  <c r="Q350" i="6"/>
  <c r="M351" i="6" s="1"/>
  <c r="O351" i="6" s="1"/>
  <c r="N351" i="6" s="1"/>
  <c r="P351" i="6" s="1"/>
  <c r="D225" i="4"/>
  <c r="S250" i="5"/>
  <c r="H251" i="5"/>
  <c r="D219" i="5"/>
  <c r="C219" i="5" s="1"/>
  <c r="E219" i="5" s="1"/>
  <c r="B259" i="6" l="1"/>
  <c r="A259" i="6"/>
  <c r="I547" i="4"/>
  <c r="K547" i="4"/>
  <c r="J547" i="4"/>
  <c r="L547" i="4"/>
  <c r="H548" i="4" s="1"/>
  <c r="G180" i="3"/>
  <c r="A181" i="3"/>
  <c r="Q180" i="3"/>
  <c r="L545" i="6"/>
  <c r="H546" i="6" s="1"/>
  <c r="K545" i="6"/>
  <c r="I545" i="6"/>
  <c r="J545" i="6"/>
  <c r="Q351" i="6"/>
  <c r="M352" i="6" s="1"/>
  <c r="O352" i="6" s="1"/>
  <c r="N352" i="6" s="1"/>
  <c r="C225" i="4"/>
  <c r="E225" i="4" s="1"/>
  <c r="J251" i="5"/>
  <c r="I251" i="5"/>
  <c r="K251" i="5"/>
  <c r="L251" i="5"/>
  <c r="F219" i="5"/>
  <c r="E259" i="6" l="1"/>
  <c r="F259" i="6"/>
  <c r="D259" i="6"/>
  <c r="C259" i="6"/>
  <c r="I548" i="4"/>
  <c r="L548" i="4"/>
  <c r="H549" i="4" s="1"/>
  <c r="K548" i="4"/>
  <c r="J548" i="4"/>
  <c r="B181" i="3"/>
  <c r="C181" i="3"/>
  <c r="E181" i="3" s="1"/>
  <c r="D181" i="3" s="1"/>
  <c r="F181" i="3" s="1"/>
  <c r="P181" i="3"/>
  <c r="L546" i="6"/>
  <c r="H547" i="6" s="1"/>
  <c r="J546" i="6"/>
  <c r="K546" i="6"/>
  <c r="I546" i="6"/>
  <c r="Q352" i="6"/>
  <c r="M353" i="6" s="1"/>
  <c r="O353" i="6" s="1"/>
  <c r="P352" i="6"/>
  <c r="F225" i="4"/>
  <c r="S251" i="5"/>
  <c r="H252" i="5"/>
  <c r="B220" i="5"/>
  <c r="R219" i="5"/>
  <c r="A220" i="5"/>
  <c r="Q220" i="5" s="1"/>
  <c r="A260" i="6" l="1"/>
  <c r="B260" i="6"/>
  <c r="L549" i="4"/>
  <c r="H550" i="4" s="1"/>
  <c r="K549" i="4"/>
  <c r="I549" i="4"/>
  <c r="J549" i="4"/>
  <c r="G181" i="3"/>
  <c r="A182" i="3"/>
  <c r="Q181" i="3"/>
  <c r="I547" i="6"/>
  <c r="L547" i="6"/>
  <c r="H548" i="6" s="1"/>
  <c r="K547" i="6"/>
  <c r="J547" i="6"/>
  <c r="N353" i="6"/>
  <c r="P353" i="6" s="1"/>
  <c r="B226" i="4"/>
  <c r="A226" i="4"/>
  <c r="K252" i="5"/>
  <c r="L252" i="5"/>
  <c r="I252" i="5"/>
  <c r="J252" i="5"/>
  <c r="D220" i="5"/>
  <c r="F260" i="6" l="1"/>
  <c r="D260" i="6"/>
  <c r="E260" i="6"/>
  <c r="C260" i="6"/>
  <c r="L550" i="4"/>
  <c r="H551" i="4" s="1"/>
  <c r="I550" i="4"/>
  <c r="K550" i="4"/>
  <c r="J550" i="4"/>
  <c r="B182" i="3"/>
  <c r="C182" i="3"/>
  <c r="P182" i="3"/>
  <c r="E182" i="3"/>
  <c r="D182" i="3" s="1"/>
  <c r="F182" i="3" s="1"/>
  <c r="J548" i="6"/>
  <c r="K548" i="6"/>
  <c r="I548" i="6"/>
  <c r="L548" i="6"/>
  <c r="H549" i="6" s="1"/>
  <c r="Q353" i="6"/>
  <c r="M354" i="6" s="1"/>
  <c r="D226" i="4"/>
  <c r="C226" i="4" s="1"/>
  <c r="E226" i="4" s="1"/>
  <c r="S252" i="5"/>
  <c r="H253" i="5"/>
  <c r="C220" i="5"/>
  <c r="E220" i="5" s="1"/>
  <c r="B261" i="6" l="1"/>
  <c r="A261" i="6"/>
  <c r="K551" i="4"/>
  <c r="L551" i="4"/>
  <c r="H552" i="4" s="1"/>
  <c r="I551" i="4"/>
  <c r="J551" i="4"/>
  <c r="G182" i="3"/>
  <c r="J549" i="6"/>
  <c r="K549" i="6"/>
  <c r="I549" i="6"/>
  <c r="L549" i="6"/>
  <c r="H550" i="6" s="1"/>
  <c r="O354" i="6"/>
  <c r="N354" i="6"/>
  <c r="P354" i="6" s="1"/>
  <c r="F226" i="4"/>
  <c r="J253" i="5"/>
  <c r="I253" i="5"/>
  <c r="L253" i="5"/>
  <c r="K253" i="5"/>
  <c r="F220" i="5"/>
  <c r="D261" i="6" l="1"/>
  <c r="C261" i="6"/>
  <c r="E261" i="6"/>
  <c r="F261" i="6"/>
  <c r="J552" i="4"/>
  <c r="I552" i="4"/>
  <c r="K552" i="4"/>
  <c r="L552" i="4"/>
  <c r="H553" i="4" s="1"/>
  <c r="Q182" i="3"/>
  <c r="A183" i="3"/>
  <c r="J550" i="6"/>
  <c r="K550" i="6"/>
  <c r="L550" i="6"/>
  <c r="H551" i="6" s="1"/>
  <c r="I550" i="6"/>
  <c r="Q354" i="6"/>
  <c r="M355" i="6" s="1"/>
  <c r="B227" i="4"/>
  <c r="A227" i="4"/>
  <c r="H254" i="5"/>
  <c r="S253" i="5"/>
  <c r="R220" i="5"/>
  <c r="A221" i="5"/>
  <c r="Q221" i="5" s="1"/>
  <c r="B221" i="5"/>
  <c r="B262" i="6" l="1"/>
  <c r="A262" i="6"/>
  <c r="K553" i="4"/>
  <c r="I553" i="4"/>
  <c r="J553" i="4"/>
  <c r="L553" i="4"/>
  <c r="H554" i="4" s="1"/>
  <c r="P183" i="3"/>
  <c r="C183" i="3"/>
  <c r="B183" i="3"/>
  <c r="E183" i="3"/>
  <c r="D183" i="3" s="1"/>
  <c r="F183" i="3" s="1"/>
  <c r="L551" i="6"/>
  <c r="H552" i="6" s="1"/>
  <c r="I551" i="6"/>
  <c r="J551" i="6"/>
  <c r="K551" i="6"/>
  <c r="O355" i="6"/>
  <c r="D227" i="4"/>
  <c r="C227" i="4" s="1"/>
  <c r="E227" i="4" s="1"/>
  <c r="L254" i="5"/>
  <c r="K254" i="5"/>
  <c r="J254" i="5"/>
  <c r="I254" i="5"/>
  <c r="D221" i="5"/>
  <c r="C221" i="5" s="1"/>
  <c r="E221" i="5" s="1"/>
  <c r="D262" i="6" l="1"/>
  <c r="F262" i="6"/>
  <c r="E262" i="6"/>
  <c r="C262" i="6"/>
  <c r="J554" i="4"/>
  <c r="K554" i="4"/>
  <c r="I554" i="4"/>
  <c r="L554" i="4"/>
  <c r="H555" i="4" s="1"/>
  <c r="G183" i="3"/>
  <c r="L552" i="6"/>
  <c r="H553" i="6" s="1"/>
  <c r="K552" i="6"/>
  <c r="J552" i="6"/>
  <c r="I552" i="6"/>
  <c r="N355" i="6"/>
  <c r="P355" i="6" s="1"/>
  <c r="F227" i="4"/>
  <c r="H255" i="5"/>
  <c r="S254" i="5"/>
  <c r="F221" i="5"/>
  <c r="R221" i="5" s="1"/>
  <c r="B263" i="6" l="1"/>
  <c r="A263" i="6"/>
  <c r="K555" i="4"/>
  <c r="L555" i="4"/>
  <c r="H556" i="4" s="1"/>
  <c r="I555" i="4"/>
  <c r="J555" i="4"/>
  <c r="A184" i="3"/>
  <c r="Q183" i="3"/>
  <c r="J553" i="6"/>
  <c r="K553" i="6"/>
  <c r="L553" i="6"/>
  <c r="H554" i="6" s="1"/>
  <c r="I553" i="6"/>
  <c r="Q355" i="6"/>
  <c r="M356" i="6" s="1"/>
  <c r="B228" i="4"/>
  <c r="A228" i="4"/>
  <c r="B222" i="5"/>
  <c r="D222" i="5" s="1"/>
  <c r="C222" i="5" s="1"/>
  <c r="E222" i="5" s="1"/>
  <c r="A222" i="5"/>
  <c r="Q222" i="5" s="1"/>
  <c r="L255" i="5"/>
  <c r="K255" i="5"/>
  <c r="J255" i="5"/>
  <c r="I255" i="5"/>
  <c r="C263" i="6" l="1"/>
  <c r="D263" i="6"/>
  <c r="E263" i="6"/>
  <c r="F263" i="6"/>
  <c r="L556" i="4"/>
  <c r="H557" i="4" s="1"/>
  <c r="K556" i="4"/>
  <c r="J556" i="4"/>
  <c r="I556" i="4"/>
  <c r="B184" i="3"/>
  <c r="C184" i="3"/>
  <c r="E184" i="3" s="1"/>
  <c r="P184" i="3"/>
  <c r="J554" i="6"/>
  <c r="K554" i="6"/>
  <c r="I554" i="6"/>
  <c r="L554" i="6"/>
  <c r="H555" i="6" s="1"/>
  <c r="O356" i="6"/>
  <c r="N356" i="6" s="1"/>
  <c r="P356" i="6" s="1"/>
  <c r="D228" i="4"/>
  <c r="C228" i="4" s="1"/>
  <c r="E228" i="4" s="1"/>
  <c r="H256" i="5"/>
  <c r="S255" i="5"/>
  <c r="F222" i="5"/>
  <c r="R222" i="5" s="1"/>
  <c r="B264" i="6" l="1"/>
  <c r="A264" i="6"/>
  <c r="I557" i="4"/>
  <c r="L557" i="4"/>
  <c r="H558" i="4" s="1"/>
  <c r="J557" i="4"/>
  <c r="K557" i="4"/>
  <c r="D184" i="3"/>
  <c r="L555" i="6"/>
  <c r="H556" i="6" s="1"/>
  <c r="I555" i="6"/>
  <c r="J555" i="6"/>
  <c r="K555" i="6"/>
  <c r="Q356" i="6"/>
  <c r="M357" i="6" s="1"/>
  <c r="O357" i="6" s="1"/>
  <c r="N357" i="6" s="1"/>
  <c r="P357" i="6" s="1"/>
  <c r="F228" i="4"/>
  <c r="B229" i="4" s="1"/>
  <c r="A223" i="5"/>
  <c r="Q223" i="5" s="1"/>
  <c r="B223" i="5"/>
  <c r="D223" i="5" s="1"/>
  <c r="C223" i="5" s="1"/>
  <c r="E223" i="5" s="1"/>
  <c r="L256" i="5"/>
  <c r="K256" i="5"/>
  <c r="I256" i="5"/>
  <c r="J256" i="5"/>
  <c r="D264" i="6" l="1"/>
  <c r="F264" i="6"/>
  <c r="C264" i="6"/>
  <c r="E264" i="6"/>
  <c r="J558" i="4"/>
  <c r="I558" i="4"/>
  <c r="L558" i="4"/>
  <c r="H559" i="4" s="1"/>
  <c r="K558" i="4"/>
  <c r="F184" i="3"/>
  <c r="G184" i="3"/>
  <c r="A229" i="4"/>
  <c r="J556" i="6"/>
  <c r="K556" i="6"/>
  <c r="L556" i="6"/>
  <c r="H557" i="6" s="1"/>
  <c r="I556" i="6"/>
  <c r="Q357" i="6"/>
  <c r="M358" i="6" s="1"/>
  <c r="D229" i="4"/>
  <c r="C229" i="4"/>
  <c r="E229" i="4" s="1"/>
  <c r="S256" i="5"/>
  <c r="H257" i="5"/>
  <c r="F223" i="5"/>
  <c r="A224" i="5" s="1"/>
  <c r="Q224" i="5" s="1"/>
  <c r="B265" i="6" l="1"/>
  <c r="A265" i="6"/>
  <c r="I559" i="4"/>
  <c r="J559" i="4"/>
  <c r="K559" i="4"/>
  <c r="L559" i="4"/>
  <c r="H560" i="4" s="1"/>
  <c r="Q184" i="3"/>
  <c r="A185" i="3"/>
  <c r="L557" i="6"/>
  <c r="H558" i="6" s="1"/>
  <c r="I557" i="6"/>
  <c r="K557" i="6"/>
  <c r="J557" i="6"/>
  <c r="O358" i="6"/>
  <c r="N358" i="6" s="1"/>
  <c r="P358" i="6" s="1"/>
  <c r="F229" i="4"/>
  <c r="R223" i="5"/>
  <c r="I257" i="5"/>
  <c r="L257" i="5"/>
  <c r="K257" i="5"/>
  <c r="J257" i="5"/>
  <c r="B224" i="5"/>
  <c r="C265" i="6" l="1"/>
  <c r="D265" i="6"/>
  <c r="F265" i="6"/>
  <c r="E265" i="6"/>
  <c r="I560" i="4"/>
  <c r="K560" i="4"/>
  <c r="J560" i="4"/>
  <c r="L560" i="4"/>
  <c r="H561" i="4" s="1"/>
  <c r="B185" i="3"/>
  <c r="C185" i="3"/>
  <c r="E185" i="3" s="1"/>
  <c r="P185" i="3"/>
  <c r="Q358" i="6"/>
  <c r="M359" i="6" s="1"/>
  <c r="L558" i="6"/>
  <c r="H559" i="6" s="1"/>
  <c r="I558" i="6"/>
  <c r="K558" i="6"/>
  <c r="J558" i="6"/>
  <c r="O359" i="6"/>
  <c r="N359" i="6"/>
  <c r="P359" i="6" s="1"/>
  <c r="A230" i="4"/>
  <c r="B230" i="4"/>
  <c r="H258" i="5"/>
  <c r="S257" i="5"/>
  <c r="D224" i="5"/>
  <c r="C224" i="5" s="1"/>
  <c r="E224" i="5" s="1"/>
  <c r="A266" i="6" l="1"/>
  <c r="B266" i="6"/>
  <c r="J561" i="4"/>
  <c r="I561" i="4"/>
  <c r="K561" i="4"/>
  <c r="L561" i="4"/>
  <c r="H562" i="4" s="1"/>
  <c r="D185" i="3"/>
  <c r="L559" i="6"/>
  <c r="H560" i="6" s="1"/>
  <c r="J559" i="6"/>
  <c r="K559" i="6"/>
  <c r="I559" i="6"/>
  <c r="Q359" i="6"/>
  <c r="M360" i="6" s="1"/>
  <c r="O360" i="6" s="1"/>
  <c r="D230" i="4"/>
  <c r="C230" i="4" s="1"/>
  <c r="E230" i="4" s="1"/>
  <c r="L258" i="5"/>
  <c r="I258" i="5"/>
  <c r="J258" i="5"/>
  <c r="K258" i="5"/>
  <c r="F224" i="5"/>
  <c r="E266" i="6" l="1"/>
  <c r="F266" i="6"/>
  <c r="C266" i="6"/>
  <c r="D266" i="6"/>
  <c r="I562" i="4"/>
  <c r="K562" i="4"/>
  <c r="L562" i="4"/>
  <c r="H563" i="4" s="1"/>
  <c r="J562" i="4"/>
  <c r="F185" i="3"/>
  <c r="G185" i="3"/>
  <c r="K560" i="6"/>
  <c r="I560" i="6"/>
  <c r="J560" i="6"/>
  <c r="L560" i="6"/>
  <c r="H561" i="6" s="1"/>
  <c r="N360" i="6"/>
  <c r="P360" i="6" s="1"/>
  <c r="F230" i="4"/>
  <c r="B225" i="5"/>
  <c r="D225" i="5" s="1"/>
  <c r="C225" i="5" s="1"/>
  <c r="E225" i="5" s="1"/>
  <c r="R224" i="5"/>
  <c r="A225" i="5"/>
  <c r="Q225" i="5" s="1"/>
  <c r="S258" i="5"/>
  <c r="H259" i="5"/>
  <c r="A267" i="6" l="1"/>
  <c r="B267" i="6"/>
  <c r="L563" i="4"/>
  <c r="H564" i="4" s="1"/>
  <c r="J563" i="4"/>
  <c r="K563" i="4"/>
  <c r="I563" i="4"/>
  <c r="Q185" i="3"/>
  <c r="A186" i="3"/>
  <c r="I561" i="6"/>
  <c r="K561" i="6"/>
  <c r="J561" i="6"/>
  <c r="L561" i="6"/>
  <c r="H562" i="6" s="1"/>
  <c r="Q360" i="6"/>
  <c r="M361" i="6" s="1"/>
  <c r="B231" i="4"/>
  <c r="A231" i="4"/>
  <c r="K259" i="5"/>
  <c r="I259" i="5"/>
  <c r="L259" i="5"/>
  <c r="J259" i="5"/>
  <c r="F225" i="5"/>
  <c r="A226" i="5" s="1"/>
  <c r="Q226" i="5" s="1"/>
  <c r="C267" i="6" l="1"/>
  <c r="E267" i="6"/>
  <c r="D267" i="6"/>
  <c r="F267" i="6"/>
  <c r="I564" i="4"/>
  <c r="K564" i="4"/>
  <c r="J564" i="4"/>
  <c r="L564" i="4"/>
  <c r="H565" i="4" s="1"/>
  <c r="P186" i="3"/>
  <c r="C186" i="3"/>
  <c r="E186" i="3" s="1"/>
  <c r="D186" i="3" s="1"/>
  <c r="F186" i="3" s="1"/>
  <c r="B186" i="3"/>
  <c r="I562" i="6"/>
  <c r="J562" i="6"/>
  <c r="L562" i="6"/>
  <c r="H563" i="6" s="1"/>
  <c r="K562" i="6"/>
  <c r="O361" i="6"/>
  <c r="N361" i="6"/>
  <c r="P361" i="6" s="1"/>
  <c r="D231" i="4"/>
  <c r="C231" i="4" s="1"/>
  <c r="E231" i="4" s="1"/>
  <c r="R225" i="5"/>
  <c r="H260" i="5"/>
  <c r="S259" i="5"/>
  <c r="B226" i="5"/>
  <c r="D226" i="5" s="1"/>
  <c r="C226" i="5" s="1"/>
  <c r="E226" i="5" s="1"/>
  <c r="B268" i="6" l="1"/>
  <c r="A268" i="6"/>
  <c r="K565" i="4"/>
  <c r="L565" i="4"/>
  <c r="H566" i="4" s="1"/>
  <c r="I565" i="4"/>
  <c r="J565" i="4"/>
  <c r="G186" i="3"/>
  <c r="I563" i="6"/>
  <c r="L563" i="6"/>
  <c r="H564" i="6" s="1"/>
  <c r="J563" i="6"/>
  <c r="K563" i="6"/>
  <c r="Q361" i="6"/>
  <c r="M362" i="6" s="1"/>
  <c r="F231" i="4"/>
  <c r="K260" i="5"/>
  <c r="L260" i="5"/>
  <c r="I260" i="5"/>
  <c r="J260" i="5"/>
  <c r="F226" i="5"/>
  <c r="C268" i="6" l="1"/>
  <c r="E268" i="6"/>
  <c r="D268" i="6"/>
  <c r="F268" i="6"/>
  <c r="I566" i="4"/>
  <c r="J566" i="4"/>
  <c r="L566" i="4"/>
  <c r="H567" i="4" s="1"/>
  <c r="K566" i="4"/>
  <c r="A187" i="3"/>
  <c r="Q186" i="3"/>
  <c r="L564" i="6"/>
  <c r="H565" i="6" s="1"/>
  <c r="J564" i="6"/>
  <c r="K564" i="6"/>
  <c r="I564" i="6"/>
  <c r="O362" i="6"/>
  <c r="N362" i="6" s="1"/>
  <c r="P362" i="6" s="1"/>
  <c r="B232" i="4"/>
  <c r="A232" i="4"/>
  <c r="H261" i="5"/>
  <c r="S260" i="5"/>
  <c r="R226" i="5"/>
  <c r="B227" i="5"/>
  <c r="A227" i="5"/>
  <c r="Q227" i="5" s="1"/>
  <c r="A269" i="6" l="1"/>
  <c r="B269" i="6"/>
  <c r="J567" i="4"/>
  <c r="L567" i="4"/>
  <c r="H568" i="4" s="1"/>
  <c r="K567" i="4"/>
  <c r="I567" i="4"/>
  <c r="C187" i="3"/>
  <c r="E187" i="3" s="1"/>
  <c r="D187" i="3" s="1"/>
  <c r="F187" i="3" s="1"/>
  <c r="P187" i="3"/>
  <c r="B187" i="3"/>
  <c r="L565" i="6"/>
  <c r="H566" i="6" s="1"/>
  <c r="I565" i="6"/>
  <c r="K565" i="6"/>
  <c r="J565" i="6"/>
  <c r="Q362" i="6"/>
  <c r="M363" i="6" s="1"/>
  <c r="D232" i="4"/>
  <c r="C232" i="4" s="1"/>
  <c r="E232" i="4" s="1"/>
  <c r="L261" i="5"/>
  <c r="K261" i="5"/>
  <c r="J261" i="5"/>
  <c r="I261" i="5"/>
  <c r="D227" i="5"/>
  <c r="C227" i="5" s="1"/>
  <c r="E269" i="6" l="1"/>
  <c r="F269" i="6"/>
  <c r="D269" i="6"/>
  <c r="C269" i="6"/>
  <c r="J568" i="4"/>
  <c r="I568" i="4"/>
  <c r="L568" i="4"/>
  <c r="H569" i="4" s="1"/>
  <c r="K568" i="4"/>
  <c r="G187" i="3"/>
  <c r="I566" i="6"/>
  <c r="J566" i="6"/>
  <c r="L566" i="6"/>
  <c r="H567" i="6" s="1"/>
  <c r="K566" i="6"/>
  <c r="O363" i="6"/>
  <c r="N363" i="6"/>
  <c r="Q363" i="6" s="1"/>
  <c r="M364" i="6" s="1"/>
  <c r="F232" i="4"/>
  <c r="S261" i="5"/>
  <c r="H262" i="5"/>
  <c r="F227" i="5"/>
  <c r="A228" i="5" s="1"/>
  <c r="Q228" i="5" s="1"/>
  <c r="E227" i="5"/>
  <c r="B270" i="6" l="1"/>
  <c r="A270" i="6"/>
  <c r="L569" i="4"/>
  <c r="H570" i="4" s="1"/>
  <c r="J569" i="4"/>
  <c r="I569" i="4"/>
  <c r="K569" i="4"/>
  <c r="A188" i="3"/>
  <c r="Q187" i="3"/>
  <c r="I567" i="6"/>
  <c r="K567" i="6"/>
  <c r="J567" i="6"/>
  <c r="L567" i="6"/>
  <c r="H568" i="6" s="1"/>
  <c r="O364" i="6"/>
  <c r="N364" i="6"/>
  <c r="P364" i="6" s="1"/>
  <c r="P363" i="6"/>
  <c r="A233" i="4"/>
  <c r="B233" i="4"/>
  <c r="B228" i="5"/>
  <c r="K262" i="5"/>
  <c r="J262" i="5"/>
  <c r="I262" i="5"/>
  <c r="L262" i="5"/>
  <c r="R227" i="5"/>
  <c r="C270" i="6" l="1"/>
  <c r="E270" i="6"/>
  <c r="F270" i="6"/>
  <c r="D270" i="6"/>
  <c r="L570" i="4"/>
  <c r="H571" i="4" s="1"/>
  <c r="J570" i="4"/>
  <c r="K570" i="4"/>
  <c r="I570" i="4"/>
  <c r="C188" i="3"/>
  <c r="B188" i="3"/>
  <c r="P188" i="3"/>
  <c r="E188" i="3"/>
  <c r="D188" i="3" s="1"/>
  <c r="F188" i="3" s="1"/>
  <c r="L568" i="6"/>
  <c r="H569" i="6" s="1"/>
  <c r="J568" i="6"/>
  <c r="K568" i="6"/>
  <c r="I568" i="6"/>
  <c r="Q364" i="6"/>
  <c r="M365" i="6" s="1"/>
  <c r="D233" i="4"/>
  <c r="C233" i="4" s="1"/>
  <c r="E233" i="4" s="1"/>
  <c r="D228" i="5"/>
  <c r="C228" i="5" s="1"/>
  <c r="S262" i="5"/>
  <c r="H263" i="5"/>
  <c r="A271" i="6" l="1"/>
  <c r="B271" i="6"/>
  <c r="K571" i="4"/>
  <c r="I571" i="4"/>
  <c r="L571" i="4"/>
  <c r="H572" i="4" s="1"/>
  <c r="J571" i="4"/>
  <c r="G188" i="3"/>
  <c r="J569" i="6"/>
  <c r="I569" i="6"/>
  <c r="L569" i="6"/>
  <c r="H570" i="6" s="1"/>
  <c r="K569" i="6"/>
  <c r="O365" i="6"/>
  <c r="N365" i="6" s="1"/>
  <c r="P365" i="6" s="1"/>
  <c r="F233" i="4"/>
  <c r="B234" i="4" s="1"/>
  <c r="E228" i="5"/>
  <c r="F228" i="5"/>
  <c r="B229" i="5" s="1"/>
  <c r="D229" i="5" s="1"/>
  <c r="C229" i="5" s="1"/>
  <c r="E229" i="5" s="1"/>
  <c r="J263" i="5"/>
  <c r="I263" i="5"/>
  <c r="L263" i="5"/>
  <c r="K263" i="5"/>
  <c r="E271" i="6" l="1"/>
  <c r="D271" i="6"/>
  <c r="F271" i="6"/>
  <c r="C271" i="6"/>
  <c r="J572" i="4"/>
  <c r="I572" i="4"/>
  <c r="L572" i="4"/>
  <c r="H573" i="4" s="1"/>
  <c r="K572" i="4"/>
  <c r="Q188" i="3"/>
  <c r="A189" i="3"/>
  <c r="R228" i="5"/>
  <c r="A229" i="5"/>
  <c r="Q229" i="5" s="1"/>
  <c r="A234" i="4"/>
  <c r="L570" i="6"/>
  <c r="H571" i="6" s="1"/>
  <c r="K570" i="6"/>
  <c r="J570" i="6"/>
  <c r="I570" i="6"/>
  <c r="Q365" i="6"/>
  <c r="M366" i="6" s="1"/>
  <c r="D234" i="4"/>
  <c r="C234" i="4" s="1"/>
  <c r="E234" i="4" s="1"/>
  <c r="H264" i="5"/>
  <c r="S263" i="5"/>
  <c r="F229" i="5"/>
  <c r="A230" i="5" s="1"/>
  <c r="Q230" i="5" s="1"/>
  <c r="B272" i="6" l="1"/>
  <c r="A272" i="6"/>
  <c r="K573" i="4"/>
  <c r="I573" i="4"/>
  <c r="L573" i="4"/>
  <c r="H574" i="4" s="1"/>
  <c r="J573" i="4"/>
  <c r="B189" i="3"/>
  <c r="P189" i="3"/>
  <c r="C189" i="3"/>
  <c r="E189" i="3" s="1"/>
  <c r="D189" i="3" s="1"/>
  <c r="F189" i="3" s="1"/>
  <c r="F234" i="4"/>
  <c r="I571" i="6"/>
  <c r="J571" i="6"/>
  <c r="L571" i="6"/>
  <c r="H572" i="6" s="1"/>
  <c r="K571" i="6"/>
  <c r="O366" i="6"/>
  <c r="N366" i="6"/>
  <c r="P366" i="6" s="1"/>
  <c r="B235" i="4"/>
  <c r="A235" i="4"/>
  <c r="B230" i="5"/>
  <c r="D230" i="5" s="1"/>
  <c r="R229" i="5"/>
  <c r="K264" i="5"/>
  <c r="I264" i="5"/>
  <c r="L264" i="5"/>
  <c r="J264" i="5"/>
  <c r="E272" i="6" l="1"/>
  <c r="F272" i="6"/>
  <c r="D272" i="6"/>
  <c r="C272" i="6"/>
  <c r="K574" i="4"/>
  <c r="L574" i="4"/>
  <c r="H575" i="4" s="1"/>
  <c r="J574" i="4"/>
  <c r="I574" i="4"/>
  <c r="G189" i="3"/>
  <c r="K572" i="6"/>
  <c r="I572" i="6"/>
  <c r="L572" i="6"/>
  <c r="H573" i="6" s="1"/>
  <c r="J572" i="6"/>
  <c r="Q366" i="6"/>
  <c r="M367" i="6" s="1"/>
  <c r="O367" i="6" s="1"/>
  <c r="D235" i="4"/>
  <c r="S264" i="5"/>
  <c r="H265" i="5"/>
  <c r="C230" i="5"/>
  <c r="E230" i="5" s="1"/>
  <c r="A273" i="6" l="1"/>
  <c r="B273" i="6"/>
  <c r="J575" i="4"/>
  <c r="I575" i="4"/>
  <c r="K575" i="4"/>
  <c r="L575" i="4"/>
  <c r="H576" i="4" s="1"/>
  <c r="Q189" i="3"/>
  <c r="A190" i="3"/>
  <c r="L573" i="6"/>
  <c r="H574" i="6" s="1"/>
  <c r="J573" i="6"/>
  <c r="K573" i="6"/>
  <c r="I573" i="6"/>
  <c r="N367" i="6"/>
  <c r="P367" i="6" s="1"/>
  <c r="C235" i="4"/>
  <c r="E235" i="4" s="1"/>
  <c r="I265" i="5"/>
  <c r="L265" i="5"/>
  <c r="K265" i="5"/>
  <c r="J265" i="5"/>
  <c r="F230" i="5"/>
  <c r="E273" i="6" l="1"/>
  <c r="D273" i="6"/>
  <c r="C273" i="6"/>
  <c r="F273" i="6"/>
  <c r="I576" i="4"/>
  <c r="J576" i="4"/>
  <c r="L576" i="4"/>
  <c r="H577" i="4" s="1"/>
  <c r="K576" i="4"/>
  <c r="B190" i="3"/>
  <c r="P190" i="3"/>
  <c r="C190" i="3"/>
  <c r="J574" i="6"/>
  <c r="I574" i="6"/>
  <c r="L574" i="6"/>
  <c r="H575" i="6" s="1"/>
  <c r="K574" i="6"/>
  <c r="Q367" i="6"/>
  <c r="M368" i="6" s="1"/>
  <c r="F235" i="4"/>
  <c r="H266" i="5"/>
  <c r="S265" i="5"/>
  <c r="A231" i="5"/>
  <c r="Q231" i="5" s="1"/>
  <c r="R230" i="5"/>
  <c r="B231" i="5"/>
  <c r="B274" i="6" l="1"/>
  <c r="A274" i="6"/>
  <c r="J577" i="4"/>
  <c r="K577" i="4"/>
  <c r="L577" i="4"/>
  <c r="H578" i="4" s="1"/>
  <c r="I577" i="4"/>
  <c r="E190" i="3"/>
  <c r="D190" i="3" s="1"/>
  <c r="J575" i="6"/>
  <c r="K575" i="6"/>
  <c r="I575" i="6"/>
  <c r="L575" i="6"/>
  <c r="H576" i="6" s="1"/>
  <c r="O368" i="6"/>
  <c r="N368" i="6" s="1"/>
  <c r="B236" i="4"/>
  <c r="A236" i="4"/>
  <c r="D231" i="5"/>
  <c r="I266" i="5"/>
  <c r="K266" i="5"/>
  <c r="L266" i="5"/>
  <c r="J266" i="5"/>
  <c r="D274" i="6" l="1"/>
  <c r="E274" i="6"/>
  <c r="C274" i="6"/>
  <c r="F274" i="6"/>
  <c r="I578" i="4"/>
  <c r="J578" i="4"/>
  <c r="L578" i="4"/>
  <c r="H579" i="4" s="1"/>
  <c r="K578" i="4"/>
  <c r="G190" i="3"/>
  <c r="Q190" i="3" s="1"/>
  <c r="F190" i="3"/>
  <c r="L576" i="6"/>
  <c r="H577" i="6" s="1"/>
  <c r="K576" i="6"/>
  <c r="I576" i="6"/>
  <c r="J576" i="6"/>
  <c r="P368" i="6"/>
  <c r="Q368" i="6"/>
  <c r="M369" i="6" s="1"/>
  <c r="D236" i="4"/>
  <c r="C236" i="4" s="1"/>
  <c r="S266" i="5"/>
  <c r="H267" i="5"/>
  <c r="C231" i="5"/>
  <c r="E231" i="5" s="1"/>
  <c r="B275" i="6" l="1"/>
  <c r="A275" i="6"/>
  <c r="I579" i="4"/>
  <c r="K579" i="4"/>
  <c r="L579" i="4"/>
  <c r="H580" i="4" s="1"/>
  <c r="J579" i="4"/>
  <c r="A191" i="3"/>
  <c r="C191" i="3" s="1"/>
  <c r="E191" i="3" s="1"/>
  <c r="D191" i="3" s="1"/>
  <c r="G191" i="3" s="1"/>
  <c r="B191" i="3"/>
  <c r="Q191" i="3"/>
  <c r="A192" i="3"/>
  <c r="F191" i="3"/>
  <c r="J577" i="6"/>
  <c r="I577" i="6"/>
  <c r="K577" i="6"/>
  <c r="L577" i="6"/>
  <c r="H578" i="6" s="1"/>
  <c r="O369" i="6"/>
  <c r="N369" i="6" s="1"/>
  <c r="P369" i="6" s="1"/>
  <c r="F236" i="4"/>
  <c r="E236" i="4"/>
  <c r="J267" i="5"/>
  <c r="I267" i="5"/>
  <c r="L267" i="5"/>
  <c r="K267" i="5"/>
  <c r="F231" i="5"/>
  <c r="F275" i="6" l="1"/>
  <c r="C275" i="6"/>
  <c r="E275" i="6"/>
  <c r="D275" i="6"/>
  <c r="L580" i="4"/>
  <c r="H581" i="4" s="1"/>
  <c r="K580" i="4"/>
  <c r="J580" i="4"/>
  <c r="I580" i="4"/>
  <c r="P191" i="3"/>
  <c r="P192" i="3"/>
  <c r="B192" i="3"/>
  <c r="C192" i="3"/>
  <c r="J578" i="6"/>
  <c r="L578" i="6"/>
  <c r="H579" i="6" s="1"/>
  <c r="K578" i="6"/>
  <c r="I578" i="6"/>
  <c r="Q369" i="6"/>
  <c r="M370" i="6" s="1"/>
  <c r="A237" i="4"/>
  <c r="B237" i="4"/>
  <c r="B232" i="5"/>
  <c r="R231" i="5"/>
  <c r="A232" i="5"/>
  <c r="Q232" i="5" s="1"/>
  <c r="S267" i="5"/>
  <c r="H268" i="5"/>
  <c r="B276" i="6" l="1"/>
  <c r="A276" i="6"/>
  <c r="I581" i="4"/>
  <c r="K581" i="4"/>
  <c r="L581" i="4"/>
  <c r="H582" i="4" s="1"/>
  <c r="J581" i="4"/>
  <c r="E192" i="3"/>
  <c r="D192" i="3" s="1"/>
  <c r="F192" i="3" s="1"/>
  <c r="J579" i="6"/>
  <c r="L579" i="6"/>
  <c r="H580" i="6" s="1"/>
  <c r="K579" i="6"/>
  <c r="I579" i="6"/>
  <c r="O370" i="6"/>
  <c r="N370" i="6"/>
  <c r="P370" i="6" s="1"/>
  <c r="D237" i="4"/>
  <c r="C237" i="4" s="1"/>
  <c r="E237" i="4" s="1"/>
  <c r="I268" i="5"/>
  <c r="J268" i="5"/>
  <c r="K268" i="5"/>
  <c r="L268" i="5"/>
  <c r="D232" i="5"/>
  <c r="C232" i="5" s="1"/>
  <c r="F276" i="6" l="1"/>
  <c r="D276" i="6"/>
  <c r="E276" i="6"/>
  <c r="C276" i="6"/>
  <c r="I582" i="4"/>
  <c r="L582" i="4"/>
  <c r="H583" i="4" s="1"/>
  <c r="J582" i="4"/>
  <c r="K582" i="4"/>
  <c r="G192" i="3"/>
  <c r="J580" i="6"/>
  <c r="L580" i="6"/>
  <c r="H581" i="6" s="1"/>
  <c r="K580" i="6"/>
  <c r="I580" i="6"/>
  <c r="Q370" i="6"/>
  <c r="M371" i="6" s="1"/>
  <c r="F237" i="4"/>
  <c r="A238" i="4" s="1"/>
  <c r="F232" i="5"/>
  <c r="E232" i="5"/>
  <c r="S268" i="5"/>
  <c r="H269" i="5"/>
  <c r="B277" i="6" l="1"/>
  <c r="A277" i="6"/>
  <c r="L583" i="4"/>
  <c r="H584" i="4" s="1"/>
  <c r="J583" i="4"/>
  <c r="K583" i="4"/>
  <c r="I583" i="4"/>
  <c r="A193" i="3"/>
  <c r="Q192" i="3"/>
  <c r="B238" i="4"/>
  <c r="L581" i="6"/>
  <c r="H582" i="6" s="1"/>
  <c r="I581" i="6"/>
  <c r="J581" i="6"/>
  <c r="K581" i="6"/>
  <c r="O371" i="6"/>
  <c r="N371" i="6" s="1"/>
  <c r="Q371" i="6" s="1"/>
  <c r="M372" i="6" s="1"/>
  <c r="D238" i="4"/>
  <c r="C238" i="4" s="1"/>
  <c r="E238" i="4" s="1"/>
  <c r="K269" i="5"/>
  <c r="J269" i="5"/>
  <c r="I269" i="5"/>
  <c r="L269" i="5"/>
  <c r="B233" i="5"/>
  <c r="A233" i="5"/>
  <c r="Q233" i="5" s="1"/>
  <c r="R232" i="5"/>
  <c r="C277" i="6" l="1"/>
  <c r="F277" i="6"/>
  <c r="E277" i="6"/>
  <c r="D277" i="6"/>
  <c r="L584" i="4"/>
  <c r="H585" i="4" s="1"/>
  <c r="I584" i="4"/>
  <c r="K584" i="4"/>
  <c r="J584" i="4"/>
  <c r="P193" i="3"/>
  <c r="B193" i="3"/>
  <c r="C193" i="3"/>
  <c r="E193" i="3" s="1"/>
  <c r="D193" i="3" s="1"/>
  <c r="F193" i="3" s="1"/>
  <c r="L582" i="6"/>
  <c r="H583" i="6" s="1"/>
  <c r="I582" i="6"/>
  <c r="K582" i="6"/>
  <c r="J582" i="6"/>
  <c r="O372" i="6"/>
  <c r="N372" i="6" s="1"/>
  <c r="P372" i="6" s="1"/>
  <c r="P371" i="6"/>
  <c r="F238" i="4"/>
  <c r="D233" i="5"/>
  <c r="C233" i="5"/>
  <c r="E233" i="5" s="1"/>
  <c r="H270" i="5"/>
  <c r="S269" i="5"/>
  <c r="B278" i="6" l="1"/>
  <c r="A278" i="6"/>
  <c r="J585" i="4"/>
  <c r="I585" i="4"/>
  <c r="K585" i="4"/>
  <c r="L585" i="4"/>
  <c r="H586" i="4" s="1"/>
  <c r="G193" i="3"/>
  <c r="J583" i="6"/>
  <c r="K583" i="6"/>
  <c r="I583" i="6"/>
  <c r="L583" i="6"/>
  <c r="H584" i="6" s="1"/>
  <c r="Q372" i="6"/>
  <c r="M373" i="6" s="1"/>
  <c r="B239" i="4"/>
  <c r="A239" i="4"/>
  <c r="L270" i="5"/>
  <c r="I270" i="5"/>
  <c r="J270" i="5"/>
  <c r="K270" i="5"/>
  <c r="F233" i="5"/>
  <c r="E278" i="6" l="1"/>
  <c r="D278" i="6"/>
  <c r="F278" i="6"/>
  <c r="C278" i="6"/>
  <c r="J586" i="4"/>
  <c r="K586" i="4"/>
  <c r="I586" i="4"/>
  <c r="L586" i="4"/>
  <c r="H587" i="4" s="1"/>
  <c r="A194" i="3"/>
  <c r="Q193" i="3"/>
  <c r="I584" i="6"/>
  <c r="J584" i="6"/>
  <c r="L584" i="6"/>
  <c r="H585" i="6" s="1"/>
  <c r="K584" i="6"/>
  <c r="O373" i="6"/>
  <c r="D239" i="4"/>
  <c r="R233" i="5"/>
  <c r="B234" i="5"/>
  <c r="A234" i="5"/>
  <c r="Q234" i="5" s="1"/>
  <c r="H271" i="5"/>
  <c r="S270" i="5"/>
  <c r="A279" i="6" l="1"/>
  <c r="B279" i="6"/>
  <c r="J587" i="4"/>
  <c r="I587" i="4"/>
  <c r="L587" i="4"/>
  <c r="H588" i="4" s="1"/>
  <c r="K587" i="4"/>
  <c r="B194" i="3"/>
  <c r="P194" i="3"/>
  <c r="C194" i="3"/>
  <c r="L585" i="6"/>
  <c r="H586" i="6" s="1"/>
  <c r="K585" i="6"/>
  <c r="I585" i="6"/>
  <c r="J585" i="6"/>
  <c r="N373" i="6"/>
  <c r="P373" i="6" s="1"/>
  <c r="C239" i="4"/>
  <c r="E239" i="4" s="1"/>
  <c r="D234" i="5"/>
  <c r="C234" i="5" s="1"/>
  <c r="E234" i="5" s="1"/>
  <c r="I271" i="5"/>
  <c r="J271" i="5"/>
  <c r="L271" i="5"/>
  <c r="K271" i="5"/>
  <c r="F279" i="6" l="1"/>
  <c r="D279" i="6"/>
  <c r="E279" i="6"/>
  <c r="C279" i="6"/>
  <c r="K588" i="4"/>
  <c r="L588" i="4"/>
  <c r="H589" i="4" s="1"/>
  <c r="J588" i="4"/>
  <c r="I588" i="4"/>
  <c r="E194" i="3"/>
  <c r="L586" i="6"/>
  <c r="H587" i="6" s="1"/>
  <c r="J586" i="6"/>
  <c r="K586" i="6"/>
  <c r="I586" i="6"/>
  <c r="Q373" i="6"/>
  <c r="M374" i="6" s="1"/>
  <c r="F239" i="4"/>
  <c r="S271" i="5"/>
  <c r="H272" i="5"/>
  <c r="F234" i="5"/>
  <c r="B280" i="6" l="1"/>
  <c r="A280" i="6"/>
  <c r="L589" i="4"/>
  <c r="H590" i="4" s="1"/>
  <c r="I589" i="4"/>
  <c r="K589" i="4"/>
  <c r="J589" i="4"/>
  <c r="D194" i="3"/>
  <c r="F194" i="3" s="1"/>
  <c r="L587" i="6"/>
  <c r="H588" i="6" s="1"/>
  <c r="K587" i="6"/>
  <c r="J587" i="6"/>
  <c r="I587" i="6"/>
  <c r="O374" i="6"/>
  <c r="N374" i="6" s="1"/>
  <c r="P374" i="6" s="1"/>
  <c r="B240" i="4"/>
  <c r="A240" i="4"/>
  <c r="R234" i="5"/>
  <c r="B235" i="5"/>
  <c r="A235" i="5"/>
  <c r="Q235" i="5" s="1"/>
  <c r="I272" i="5"/>
  <c r="K272" i="5"/>
  <c r="L272" i="5"/>
  <c r="J272" i="5"/>
  <c r="E280" i="6" l="1"/>
  <c r="D280" i="6"/>
  <c r="C280" i="6"/>
  <c r="F280" i="6"/>
  <c r="I590" i="4"/>
  <c r="L590" i="4"/>
  <c r="H591" i="4" s="1"/>
  <c r="J590" i="4"/>
  <c r="K590" i="4"/>
  <c r="G194" i="3"/>
  <c r="J588" i="6"/>
  <c r="K588" i="6"/>
  <c r="I588" i="6"/>
  <c r="L588" i="6"/>
  <c r="H589" i="6" s="1"/>
  <c r="Q374" i="6"/>
  <c r="M375" i="6" s="1"/>
  <c r="O375" i="6" s="1"/>
  <c r="N375" i="6" s="1"/>
  <c r="D240" i="4"/>
  <c r="S272" i="5"/>
  <c r="H273" i="5"/>
  <c r="D235" i="5"/>
  <c r="C235" i="5" s="1"/>
  <c r="E235" i="5" s="1"/>
  <c r="B281" i="6" l="1"/>
  <c r="A281" i="6"/>
  <c r="J591" i="4"/>
  <c r="L591" i="4"/>
  <c r="H592" i="4" s="1"/>
  <c r="I591" i="4"/>
  <c r="K591" i="4"/>
  <c r="Q194" i="3"/>
  <c r="A195" i="3"/>
  <c r="K589" i="6"/>
  <c r="J589" i="6"/>
  <c r="I589" i="6"/>
  <c r="L589" i="6"/>
  <c r="H590" i="6" s="1"/>
  <c r="Q375" i="6"/>
  <c r="M376" i="6" s="1"/>
  <c r="P375" i="6"/>
  <c r="C240" i="4"/>
  <c r="E240" i="4" s="1"/>
  <c r="F235" i="5"/>
  <c r="I273" i="5"/>
  <c r="L273" i="5"/>
  <c r="K273" i="5"/>
  <c r="J273" i="5"/>
  <c r="E281" i="6" l="1"/>
  <c r="C281" i="6"/>
  <c r="D281" i="6"/>
  <c r="F281" i="6"/>
  <c r="L592" i="4"/>
  <c r="H593" i="4" s="1"/>
  <c r="K592" i="4"/>
  <c r="J592" i="4"/>
  <c r="I592" i="4"/>
  <c r="C195" i="3"/>
  <c r="E195" i="3"/>
  <c r="B195" i="3"/>
  <c r="P195" i="3"/>
  <c r="D195" i="3"/>
  <c r="F195" i="3" s="1"/>
  <c r="J590" i="6"/>
  <c r="K590" i="6"/>
  <c r="L590" i="6"/>
  <c r="H591" i="6" s="1"/>
  <c r="I590" i="6"/>
  <c r="O376" i="6"/>
  <c r="N376" i="6"/>
  <c r="P376" i="6" s="1"/>
  <c r="F240" i="4"/>
  <c r="S273" i="5"/>
  <c r="H274" i="5"/>
  <c r="B236" i="5"/>
  <c r="R235" i="5"/>
  <c r="A236" i="5"/>
  <c r="Q236" i="5" s="1"/>
  <c r="A282" i="6" l="1"/>
  <c r="B282" i="6"/>
  <c r="I593" i="4"/>
  <c r="L593" i="4"/>
  <c r="H594" i="4" s="1"/>
  <c r="K593" i="4"/>
  <c r="J593" i="4"/>
  <c r="G195" i="3"/>
  <c r="L591" i="6"/>
  <c r="H592" i="6" s="1"/>
  <c r="K591" i="6"/>
  <c r="I591" i="6"/>
  <c r="J591" i="6"/>
  <c r="Q376" i="6"/>
  <c r="M377" i="6" s="1"/>
  <c r="O377" i="6" s="1"/>
  <c r="N377" i="6" s="1"/>
  <c r="P377" i="6" s="1"/>
  <c r="A241" i="4"/>
  <c r="B241" i="4"/>
  <c r="D236" i="5"/>
  <c r="C236" i="5" s="1"/>
  <c r="K274" i="5"/>
  <c r="I274" i="5"/>
  <c r="L274" i="5"/>
  <c r="J274" i="5"/>
  <c r="F282" i="6" l="1"/>
  <c r="E282" i="6"/>
  <c r="C282" i="6"/>
  <c r="D282" i="6"/>
  <c r="L594" i="4"/>
  <c r="H595" i="4" s="1"/>
  <c r="K594" i="4"/>
  <c r="I594" i="4"/>
  <c r="J594" i="4"/>
  <c r="A196" i="3"/>
  <c r="Q195" i="3"/>
  <c r="J592" i="6"/>
  <c r="L592" i="6"/>
  <c r="H593" i="6" s="1"/>
  <c r="I592" i="6"/>
  <c r="K592" i="6"/>
  <c r="Q377" i="6"/>
  <c r="M378" i="6" s="1"/>
  <c r="D241" i="4"/>
  <c r="C241" i="4" s="1"/>
  <c r="E241" i="4" s="1"/>
  <c r="E236" i="5"/>
  <c r="F236" i="5"/>
  <c r="H275" i="5"/>
  <c r="S274" i="5"/>
  <c r="A283" i="6" l="1"/>
  <c r="B283" i="6"/>
  <c r="I595" i="4"/>
  <c r="J595" i="4"/>
  <c r="L595" i="4"/>
  <c r="H596" i="4" s="1"/>
  <c r="K595" i="4"/>
  <c r="C196" i="3"/>
  <c r="B196" i="3"/>
  <c r="E196" i="3"/>
  <c r="P196" i="3"/>
  <c r="L593" i="6"/>
  <c r="H594" i="6" s="1"/>
  <c r="J593" i="6"/>
  <c r="I593" i="6"/>
  <c r="K593" i="6"/>
  <c r="O378" i="6"/>
  <c r="N378" i="6" s="1"/>
  <c r="P378" i="6" s="1"/>
  <c r="F241" i="4"/>
  <c r="J275" i="5"/>
  <c r="K275" i="5"/>
  <c r="I275" i="5"/>
  <c r="L275" i="5"/>
  <c r="R236" i="5"/>
  <c r="B237" i="5"/>
  <c r="A237" i="5"/>
  <c r="Q237" i="5" s="1"/>
  <c r="C283" i="6" l="1"/>
  <c r="F283" i="6"/>
  <c r="D283" i="6"/>
  <c r="E283" i="6"/>
  <c r="L596" i="4"/>
  <c r="H597" i="4" s="1"/>
  <c r="I596" i="4"/>
  <c r="K596" i="4"/>
  <c r="J596" i="4"/>
  <c r="D196" i="3"/>
  <c r="F196" i="3" s="1"/>
  <c r="K594" i="6"/>
  <c r="I594" i="6"/>
  <c r="L594" i="6"/>
  <c r="H595" i="6" s="1"/>
  <c r="J594" i="6"/>
  <c r="Q378" i="6"/>
  <c r="M379" i="6" s="1"/>
  <c r="A242" i="4"/>
  <c r="B242" i="4"/>
  <c r="D237" i="5"/>
  <c r="C237" i="5" s="1"/>
  <c r="H276" i="5"/>
  <c r="S275" i="5"/>
  <c r="B284" i="6" l="1"/>
  <c r="A284" i="6"/>
  <c r="I597" i="4"/>
  <c r="K597" i="4"/>
  <c r="J597" i="4"/>
  <c r="L597" i="4"/>
  <c r="H598" i="4" s="1"/>
  <c r="G196" i="3"/>
  <c r="I595" i="6"/>
  <c r="J595" i="6"/>
  <c r="K595" i="6"/>
  <c r="L595" i="6"/>
  <c r="H596" i="6" s="1"/>
  <c r="O379" i="6"/>
  <c r="N379" i="6"/>
  <c r="P379" i="6" s="1"/>
  <c r="D242" i="4"/>
  <c r="C242" i="4" s="1"/>
  <c r="E242" i="4" s="1"/>
  <c r="F237" i="5"/>
  <c r="E237" i="5"/>
  <c r="L276" i="5"/>
  <c r="I276" i="5"/>
  <c r="J276" i="5"/>
  <c r="K276" i="5"/>
  <c r="C284" i="6" l="1"/>
  <c r="F284" i="6"/>
  <c r="E284" i="6"/>
  <c r="D284" i="6"/>
  <c r="K598" i="4"/>
  <c r="I598" i="4"/>
  <c r="J598" i="4"/>
  <c r="L598" i="4"/>
  <c r="H599" i="4" s="1"/>
  <c r="A197" i="3"/>
  <c r="Q196" i="3"/>
  <c r="K596" i="6"/>
  <c r="I596" i="6"/>
  <c r="L596" i="6"/>
  <c r="H597" i="6" s="1"/>
  <c r="J596" i="6"/>
  <c r="Q379" i="6"/>
  <c r="M380" i="6" s="1"/>
  <c r="F242" i="4"/>
  <c r="S276" i="5"/>
  <c r="H277" i="5"/>
  <c r="B238" i="5"/>
  <c r="A238" i="5"/>
  <c r="Q238" i="5" s="1"/>
  <c r="R237" i="5"/>
  <c r="A285" i="6" l="1"/>
  <c r="B285" i="6"/>
  <c r="I599" i="4"/>
  <c r="K599" i="4"/>
  <c r="J599" i="4"/>
  <c r="L599" i="4"/>
  <c r="H600" i="4" s="1"/>
  <c r="P197" i="3"/>
  <c r="B197" i="3"/>
  <c r="C197" i="3"/>
  <c r="I597" i="6"/>
  <c r="J597" i="6"/>
  <c r="L597" i="6"/>
  <c r="H598" i="6" s="1"/>
  <c r="K597" i="6"/>
  <c r="O380" i="6"/>
  <c r="N380" i="6" s="1"/>
  <c r="P380" i="6" s="1"/>
  <c r="A243" i="4"/>
  <c r="B243" i="4"/>
  <c r="I277" i="5"/>
  <c r="L277" i="5"/>
  <c r="K277" i="5"/>
  <c r="J277" i="5"/>
  <c r="D238" i="5"/>
  <c r="C238" i="5" s="1"/>
  <c r="E238" i="5" s="1"/>
  <c r="E285" i="6" l="1"/>
  <c r="D285" i="6"/>
  <c r="C285" i="6"/>
  <c r="F285" i="6"/>
  <c r="K600" i="4"/>
  <c r="L600" i="4"/>
  <c r="H601" i="4" s="1"/>
  <c r="I600" i="4"/>
  <c r="J600" i="4"/>
  <c r="E197" i="3"/>
  <c r="Q380" i="6"/>
  <c r="M381" i="6" s="1"/>
  <c r="O381" i="6" s="1"/>
  <c r="L598" i="6"/>
  <c r="H599" i="6" s="1"/>
  <c r="I598" i="6"/>
  <c r="K598" i="6"/>
  <c r="J598" i="6"/>
  <c r="N381" i="6"/>
  <c r="Q381" i="6" s="1"/>
  <c r="M382" i="6" s="1"/>
  <c r="D243" i="4"/>
  <c r="C243" i="4" s="1"/>
  <c r="E243" i="4" s="1"/>
  <c r="F238" i="5"/>
  <c r="H278" i="5"/>
  <c r="S277" i="5"/>
  <c r="B286" i="6" l="1"/>
  <c r="A286" i="6"/>
  <c r="K601" i="4"/>
  <c r="L601" i="4"/>
  <c r="H602" i="4" s="1"/>
  <c r="J601" i="4"/>
  <c r="I601" i="4"/>
  <c r="D197" i="3"/>
  <c r="F197" i="3" s="1"/>
  <c r="L599" i="6"/>
  <c r="H600" i="6" s="1"/>
  <c r="K599" i="6"/>
  <c r="I599" i="6"/>
  <c r="J599" i="6"/>
  <c r="P381" i="6"/>
  <c r="O382" i="6"/>
  <c r="N382" i="6" s="1"/>
  <c r="P382" i="6" s="1"/>
  <c r="F243" i="4"/>
  <c r="K278" i="5"/>
  <c r="J278" i="5"/>
  <c r="L278" i="5"/>
  <c r="I278" i="5"/>
  <c r="R238" i="5"/>
  <c r="B239" i="5"/>
  <c r="A239" i="5"/>
  <c r="Q239" i="5" s="1"/>
  <c r="E286" i="6" l="1"/>
  <c r="D286" i="6"/>
  <c r="C286" i="6"/>
  <c r="F286" i="6"/>
  <c r="L602" i="4"/>
  <c r="H603" i="4" s="1"/>
  <c r="K602" i="4"/>
  <c r="J602" i="4"/>
  <c r="I602" i="4"/>
  <c r="G197" i="3"/>
  <c r="L600" i="6"/>
  <c r="H601" i="6" s="1"/>
  <c r="I600" i="6"/>
  <c r="J600" i="6"/>
  <c r="K600" i="6"/>
  <c r="Q382" i="6"/>
  <c r="M383" i="6" s="1"/>
  <c r="O383" i="6" s="1"/>
  <c r="N383" i="6" s="1"/>
  <c r="P383" i="6" s="1"/>
  <c r="A244" i="4"/>
  <c r="B244" i="4"/>
  <c r="D239" i="5"/>
  <c r="C239" i="5" s="1"/>
  <c r="E239" i="5" s="1"/>
  <c r="H279" i="5"/>
  <c r="S278" i="5"/>
  <c r="B287" i="6" l="1"/>
  <c r="A287" i="6"/>
  <c r="J603" i="4"/>
  <c r="K603" i="4"/>
  <c r="I603" i="4"/>
  <c r="L603" i="4"/>
  <c r="H604" i="4" s="1"/>
  <c r="Q197" i="3"/>
  <c r="A198" i="3"/>
  <c r="L601" i="6"/>
  <c r="H602" i="6" s="1"/>
  <c r="K601" i="6"/>
  <c r="J601" i="6"/>
  <c r="I601" i="6"/>
  <c r="Q383" i="6"/>
  <c r="M384" i="6" s="1"/>
  <c r="D244" i="4"/>
  <c r="F239" i="5"/>
  <c r="B240" i="5" s="1"/>
  <c r="L279" i="5"/>
  <c r="I279" i="5"/>
  <c r="J279" i="5"/>
  <c r="K279" i="5"/>
  <c r="C287" i="6" l="1"/>
  <c r="F287" i="6"/>
  <c r="E287" i="6"/>
  <c r="D287" i="6"/>
  <c r="R239" i="5"/>
  <c r="A240" i="5"/>
  <c r="Q240" i="5" s="1"/>
  <c r="J604" i="4"/>
  <c r="L604" i="4"/>
  <c r="H605" i="4" s="1"/>
  <c r="I604" i="4"/>
  <c r="K604" i="4"/>
  <c r="P198" i="3"/>
  <c r="C198" i="3"/>
  <c r="B198" i="3"/>
  <c r="I602" i="6"/>
  <c r="L602" i="6"/>
  <c r="H603" i="6" s="1"/>
  <c r="K602" i="6"/>
  <c r="J602" i="6"/>
  <c r="O384" i="6"/>
  <c r="N384" i="6"/>
  <c r="P384" i="6" s="1"/>
  <c r="C244" i="4"/>
  <c r="E244" i="4" s="1"/>
  <c r="S279" i="5"/>
  <c r="H280" i="5"/>
  <c r="D240" i="5"/>
  <c r="C240" i="5" s="1"/>
  <c r="E240" i="5" s="1"/>
  <c r="B288" i="6" l="1"/>
  <c r="A288" i="6"/>
  <c r="J605" i="4"/>
  <c r="L605" i="4"/>
  <c r="H606" i="4" s="1"/>
  <c r="I605" i="4"/>
  <c r="K605" i="4"/>
  <c r="E198" i="3"/>
  <c r="D198" i="3" s="1"/>
  <c r="F198" i="3" s="1"/>
  <c r="I603" i="6"/>
  <c r="K603" i="6"/>
  <c r="J603" i="6"/>
  <c r="L603" i="6"/>
  <c r="H604" i="6" s="1"/>
  <c r="Q384" i="6"/>
  <c r="M385" i="6" s="1"/>
  <c r="O385" i="6" s="1"/>
  <c r="F244" i="4"/>
  <c r="F240" i="5"/>
  <c r="A241" i="5" s="1"/>
  <c r="Q241" i="5" s="1"/>
  <c r="L280" i="5"/>
  <c r="I280" i="5"/>
  <c r="K280" i="5"/>
  <c r="J280" i="5"/>
  <c r="C288" i="6" l="1"/>
  <c r="F288" i="6"/>
  <c r="E288" i="6"/>
  <c r="D288" i="6"/>
  <c r="I606" i="4"/>
  <c r="L606" i="4"/>
  <c r="H607" i="4" s="1"/>
  <c r="K606" i="4"/>
  <c r="J606" i="4"/>
  <c r="G198" i="3"/>
  <c r="L604" i="6"/>
  <c r="H605" i="6" s="1"/>
  <c r="J604" i="6"/>
  <c r="I604" i="6"/>
  <c r="K604" i="6"/>
  <c r="N385" i="6"/>
  <c r="P385" i="6" s="1"/>
  <c r="B241" i="5"/>
  <c r="D241" i="5" s="1"/>
  <c r="R240" i="5"/>
  <c r="B245" i="4"/>
  <c r="A245" i="4"/>
  <c r="H281" i="5"/>
  <c r="S280" i="5"/>
  <c r="B289" i="6" l="1"/>
  <c r="A289" i="6"/>
  <c r="K607" i="4"/>
  <c r="J607" i="4"/>
  <c r="I607" i="4"/>
  <c r="L607" i="4"/>
  <c r="H608" i="4" s="1"/>
  <c r="Q198" i="3"/>
  <c r="A199" i="3"/>
  <c r="C241" i="5"/>
  <c r="E241" i="5" s="1"/>
  <c r="L605" i="6"/>
  <c r="H606" i="6" s="1"/>
  <c r="I605" i="6"/>
  <c r="K605" i="6"/>
  <c r="J605" i="6"/>
  <c r="Q385" i="6"/>
  <c r="M386" i="6" s="1"/>
  <c r="D245" i="4"/>
  <c r="C245" i="4" s="1"/>
  <c r="E245" i="4" s="1"/>
  <c r="F241" i="5"/>
  <c r="B242" i="5" s="1"/>
  <c r="J281" i="5"/>
  <c r="K281" i="5"/>
  <c r="I281" i="5"/>
  <c r="L281" i="5"/>
  <c r="F289" i="6" l="1"/>
  <c r="D289" i="6"/>
  <c r="C289" i="6"/>
  <c r="E289" i="6"/>
  <c r="K608" i="4"/>
  <c r="L608" i="4"/>
  <c r="H609" i="4" s="1"/>
  <c r="I608" i="4"/>
  <c r="J608" i="4"/>
  <c r="C199" i="3"/>
  <c r="B199" i="3"/>
  <c r="P199" i="3"/>
  <c r="E199" i="3"/>
  <c r="R241" i="5"/>
  <c r="A242" i="5"/>
  <c r="Q242" i="5" s="1"/>
  <c r="L606" i="6"/>
  <c r="H607" i="6" s="1"/>
  <c r="K606" i="6"/>
  <c r="I606" i="6"/>
  <c r="J606" i="6"/>
  <c r="O386" i="6"/>
  <c r="N386" i="6"/>
  <c r="P386" i="6" s="1"/>
  <c r="F245" i="4"/>
  <c r="B246" i="4" s="1"/>
  <c r="D242" i="5"/>
  <c r="C242" i="5" s="1"/>
  <c r="E242" i="5" s="1"/>
  <c r="S281" i="5"/>
  <c r="H282" i="5"/>
  <c r="B290" i="6" l="1"/>
  <c r="A290" i="6"/>
  <c r="J609" i="4"/>
  <c r="L609" i="4"/>
  <c r="H610" i="4" s="1"/>
  <c r="K609" i="4"/>
  <c r="I609" i="4"/>
  <c r="D199" i="3"/>
  <c r="F199" i="3" s="1"/>
  <c r="A246" i="4"/>
  <c r="Q386" i="6"/>
  <c r="M387" i="6" s="1"/>
  <c r="O387" i="6" s="1"/>
  <c r="N387" i="6" s="1"/>
  <c r="P387" i="6" s="1"/>
  <c r="J607" i="6"/>
  <c r="K607" i="6"/>
  <c r="I607" i="6"/>
  <c r="L607" i="6"/>
  <c r="H608" i="6" s="1"/>
  <c r="D246" i="4"/>
  <c r="C246" i="4" s="1"/>
  <c r="E246" i="4" s="1"/>
  <c r="F242" i="5"/>
  <c r="L282" i="5"/>
  <c r="I282" i="5"/>
  <c r="K282" i="5"/>
  <c r="J282" i="5"/>
  <c r="E290" i="6" l="1"/>
  <c r="D290" i="6"/>
  <c r="C290" i="6"/>
  <c r="F290" i="6"/>
  <c r="J610" i="4"/>
  <c r="L610" i="4"/>
  <c r="H611" i="4" s="1"/>
  <c r="K610" i="4"/>
  <c r="I610" i="4"/>
  <c r="G199" i="3"/>
  <c r="K608" i="6"/>
  <c r="J608" i="6"/>
  <c r="L608" i="6"/>
  <c r="H609" i="6" s="1"/>
  <c r="I608" i="6"/>
  <c r="Q387" i="6"/>
  <c r="M388" i="6" s="1"/>
  <c r="O388" i="6" s="1"/>
  <c r="F246" i="4"/>
  <c r="R242" i="5"/>
  <c r="A243" i="5"/>
  <c r="Q243" i="5" s="1"/>
  <c r="B243" i="5"/>
  <c r="D243" i="5" s="1"/>
  <c r="H283" i="5"/>
  <c r="S282" i="5"/>
  <c r="B291" i="6" l="1"/>
  <c r="A291" i="6"/>
  <c r="I611" i="4"/>
  <c r="L611" i="4"/>
  <c r="H612" i="4" s="1"/>
  <c r="K611" i="4"/>
  <c r="J611" i="4"/>
  <c r="Q199" i="3"/>
  <c r="A200" i="3"/>
  <c r="I609" i="6"/>
  <c r="J609" i="6"/>
  <c r="L609" i="6"/>
  <c r="H610" i="6" s="1"/>
  <c r="K609" i="6"/>
  <c r="N388" i="6"/>
  <c r="P388" i="6" s="1"/>
  <c r="B247" i="4"/>
  <c r="A247" i="4"/>
  <c r="C243" i="5"/>
  <c r="E243" i="5" s="1"/>
  <c r="J283" i="5"/>
  <c r="L283" i="5"/>
  <c r="K283" i="5"/>
  <c r="I283" i="5"/>
  <c r="F243" i="5" l="1"/>
  <c r="D291" i="6"/>
  <c r="F291" i="6"/>
  <c r="E291" i="6"/>
  <c r="C291" i="6"/>
  <c r="L612" i="4"/>
  <c r="H613" i="4" s="1"/>
  <c r="I612" i="4"/>
  <c r="J612" i="4"/>
  <c r="K612" i="4"/>
  <c r="P200" i="3"/>
  <c r="B200" i="3"/>
  <c r="C200" i="3"/>
  <c r="Q388" i="6"/>
  <c r="M389" i="6" s="1"/>
  <c r="J610" i="6"/>
  <c r="I610" i="6"/>
  <c r="L610" i="6"/>
  <c r="H611" i="6" s="1"/>
  <c r="K610" i="6"/>
  <c r="O389" i="6"/>
  <c r="N389" i="6"/>
  <c r="P389" i="6" s="1"/>
  <c r="D247" i="4"/>
  <c r="C247" i="4" s="1"/>
  <c r="E247" i="4" s="1"/>
  <c r="S283" i="5"/>
  <c r="H284" i="5"/>
  <c r="R243" i="5"/>
  <c r="B244" i="5"/>
  <c r="A244" i="5"/>
  <c r="Q244" i="5" s="1"/>
  <c r="B292" i="6" l="1"/>
  <c r="A292" i="6"/>
  <c r="K613" i="4"/>
  <c r="L613" i="4"/>
  <c r="H614" i="4" s="1"/>
  <c r="J613" i="4"/>
  <c r="I613" i="4"/>
  <c r="E200" i="3"/>
  <c r="D200" i="3"/>
  <c r="F200" i="3" s="1"/>
  <c r="J611" i="6"/>
  <c r="I611" i="6"/>
  <c r="K611" i="6"/>
  <c r="L611" i="6"/>
  <c r="H612" i="6" s="1"/>
  <c r="Q389" i="6"/>
  <c r="M390" i="6" s="1"/>
  <c r="O390" i="6" s="1"/>
  <c r="N390" i="6" s="1"/>
  <c r="P390" i="6" s="1"/>
  <c r="F247" i="4"/>
  <c r="B248" i="4" s="1"/>
  <c r="I284" i="5"/>
  <c r="L284" i="5"/>
  <c r="J284" i="5"/>
  <c r="K284" i="5"/>
  <c r="D244" i="5"/>
  <c r="D292" i="6" l="1"/>
  <c r="C292" i="6"/>
  <c r="F292" i="6"/>
  <c r="E292" i="6"/>
  <c r="I614" i="4"/>
  <c r="J614" i="4"/>
  <c r="F8" i="4" s="1"/>
  <c r="L614" i="4"/>
  <c r="K614" i="4"/>
  <c r="F6" i="4"/>
  <c r="G200" i="3"/>
  <c r="A201" i="3" s="1"/>
  <c r="A248" i="4"/>
  <c r="J612" i="6"/>
  <c r="K612" i="6"/>
  <c r="I612" i="6"/>
  <c r="L612" i="6"/>
  <c r="H613" i="6" s="1"/>
  <c r="Q390" i="6"/>
  <c r="M391" i="6" s="1"/>
  <c r="D248" i="4"/>
  <c r="C248" i="4" s="1"/>
  <c r="F248" i="4" s="1"/>
  <c r="C244" i="5"/>
  <c r="E244" i="5" s="1"/>
  <c r="S284" i="5"/>
  <c r="H285" i="5"/>
  <c r="B293" i="6" l="1"/>
  <c r="A293" i="6"/>
  <c r="F9" i="4"/>
  <c r="D14" i="2"/>
  <c r="F7" i="4"/>
  <c r="D15" i="2"/>
  <c r="Q200" i="3"/>
  <c r="P201" i="3"/>
  <c r="C201" i="3"/>
  <c r="E201" i="3" s="1"/>
  <c r="B201" i="3"/>
  <c r="L613" i="6"/>
  <c r="H614" i="6" s="1"/>
  <c r="K613" i="6"/>
  <c r="J613" i="6"/>
  <c r="I613" i="6"/>
  <c r="O391" i="6"/>
  <c r="N391" i="6" s="1"/>
  <c r="E248" i="4"/>
  <c r="B249" i="4"/>
  <c r="A249" i="4"/>
  <c r="J285" i="5"/>
  <c r="I285" i="5"/>
  <c r="L285" i="5"/>
  <c r="K285" i="5"/>
  <c r="F244" i="5"/>
  <c r="F293" i="6" l="1"/>
  <c r="E293" i="6"/>
  <c r="C293" i="6"/>
  <c r="D293" i="6"/>
  <c r="D201" i="3"/>
  <c r="F201" i="3" s="1"/>
  <c r="L614" i="6"/>
  <c r="H615" i="6" s="1"/>
  <c r="K614" i="6"/>
  <c r="I614" i="6"/>
  <c r="J614" i="6"/>
  <c r="P391" i="6"/>
  <c r="Q391" i="6"/>
  <c r="M392" i="6" s="1"/>
  <c r="D249" i="4"/>
  <c r="C249" i="4" s="1"/>
  <c r="E249" i="4" s="1"/>
  <c r="S285" i="5"/>
  <c r="H286" i="5"/>
  <c r="A245" i="5"/>
  <c r="Q245" i="5" s="1"/>
  <c r="B245" i="5"/>
  <c r="R244" i="5"/>
  <c r="B294" i="6" l="1"/>
  <c r="A294" i="6"/>
  <c r="G201" i="3"/>
  <c r="J615" i="6"/>
  <c r="K615" i="6"/>
  <c r="L615" i="6"/>
  <c r="H616" i="6" s="1"/>
  <c r="I615" i="6"/>
  <c r="O392" i="6"/>
  <c r="N392" i="6"/>
  <c r="P392" i="6" s="1"/>
  <c r="F249" i="4"/>
  <c r="D245" i="5"/>
  <c r="C245" i="5"/>
  <c r="F245" i="5" s="1"/>
  <c r="J286" i="5"/>
  <c r="K286" i="5"/>
  <c r="I286" i="5"/>
  <c r="L286" i="5"/>
  <c r="D294" i="6" l="1"/>
  <c r="F294" i="6"/>
  <c r="E294" i="6"/>
  <c r="C294" i="6"/>
  <c r="A202" i="3"/>
  <c r="Q201" i="3"/>
  <c r="I616" i="6"/>
  <c r="J616" i="6"/>
  <c r="L616" i="6"/>
  <c r="H617" i="6" s="1"/>
  <c r="K616" i="6"/>
  <c r="Q392" i="6"/>
  <c r="M393" i="6" s="1"/>
  <c r="A250" i="4"/>
  <c r="B250" i="4"/>
  <c r="E245" i="5"/>
  <c r="S286" i="5"/>
  <c r="H287" i="5"/>
  <c r="A246" i="5"/>
  <c r="Q246" i="5" s="1"/>
  <c r="R245" i="5"/>
  <c r="B246" i="5"/>
  <c r="B295" i="6" l="1"/>
  <c r="A295" i="6"/>
  <c r="B202" i="3"/>
  <c r="P202" i="3"/>
  <c r="C202" i="3"/>
  <c r="J617" i="6"/>
  <c r="K617" i="6"/>
  <c r="L617" i="6"/>
  <c r="H618" i="6" s="1"/>
  <c r="I617" i="6"/>
  <c r="O393" i="6"/>
  <c r="N393" i="6" s="1"/>
  <c r="P393" i="6" s="1"/>
  <c r="D250" i="4"/>
  <c r="C250" i="4" s="1"/>
  <c r="E250" i="4" s="1"/>
  <c r="D246" i="5"/>
  <c r="C246" i="5" s="1"/>
  <c r="E246" i="5" s="1"/>
  <c r="J287" i="5"/>
  <c r="I287" i="5"/>
  <c r="K287" i="5"/>
  <c r="L287" i="5"/>
  <c r="D295" i="6" l="1"/>
  <c r="C295" i="6"/>
  <c r="F295" i="6"/>
  <c r="E295" i="6"/>
  <c r="E202" i="3"/>
  <c r="D202" i="3" s="1"/>
  <c r="F202" i="3" s="1"/>
  <c r="Q393" i="6"/>
  <c r="M394" i="6" s="1"/>
  <c r="L618" i="6"/>
  <c r="H619" i="6" s="1"/>
  <c r="J618" i="6"/>
  <c r="K618" i="6"/>
  <c r="I618" i="6"/>
  <c r="O394" i="6"/>
  <c r="N394" i="6" s="1"/>
  <c r="P394" i="6" s="1"/>
  <c r="F250" i="4"/>
  <c r="H288" i="5"/>
  <c r="S287" i="5"/>
  <c r="F246" i="5"/>
  <c r="B296" i="6" l="1"/>
  <c r="A296" i="6"/>
  <c r="G202" i="3"/>
  <c r="K619" i="6"/>
  <c r="I619" i="6"/>
  <c r="L619" i="6"/>
  <c r="H620" i="6" s="1"/>
  <c r="J619" i="6"/>
  <c r="Q394" i="6"/>
  <c r="M395" i="6" s="1"/>
  <c r="B251" i="4"/>
  <c r="A251" i="4"/>
  <c r="R246" i="5"/>
  <c r="A247" i="5"/>
  <c r="Q247" i="5" s="1"/>
  <c r="B247" i="5"/>
  <c r="I288" i="5"/>
  <c r="K288" i="5"/>
  <c r="J288" i="5"/>
  <c r="L288" i="5"/>
  <c r="D296" i="6" l="1"/>
  <c r="F296" i="6"/>
  <c r="E296" i="6"/>
  <c r="C296" i="6"/>
  <c r="Q202" i="3"/>
  <c r="A203" i="3"/>
  <c r="I620" i="6"/>
  <c r="L620" i="6"/>
  <c r="H621" i="6" s="1"/>
  <c r="K620" i="6"/>
  <c r="J620" i="6"/>
  <c r="O395" i="6"/>
  <c r="N395" i="6" s="1"/>
  <c r="D251" i="4"/>
  <c r="C251" i="4" s="1"/>
  <c r="E251" i="4" s="1"/>
  <c r="H289" i="5"/>
  <c r="S288" i="5"/>
  <c r="D247" i="5"/>
  <c r="A297" i="6" l="1"/>
  <c r="B297" i="6"/>
  <c r="C203" i="3"/>
  <c r="E203" i="3" s="1"/>
  <c r="B203" i="3"/>
  <c r="P203" i="3"/>
  <c r="K621" i="6"/>
  <c r="J621" i="6"/>
  <c r="L621" i="6"/>
  <c r="H622" i="6" s="1"/>
  <c r="I621" i="6"/>
  <c r="P395" i="6"/>
  <c r="Q395" i="6"/>
  <c r="M396" i="6" s="1"/>
  <c r="F251" i="4"/>
  <c r="C247" i="5"/>
  <c r="E247" i="5" s="1"/>
  <c r="L289" i="5"/>
  <c r="K289" i="5"/>
  <c r="I289" i="5"/>
  <c r="J289" i="5"/>
  <c r="F297" i="6" l="1"/>
  <c r="E297" i="6"/>
  <c r="D297" i="6"/>
  <c r="C297" i="6"/>
  <c r="D203" i="3"/>
  <c r="F203" i="3" s="1"/>
  <c r="L622" i="6"/>
  <c r="H623" i="6" s="1"/>
  <c r="I622" i="6"/>
  <c r="J622" i="6"/>
  <c r="K622" i="6"/>
  <c r="O396" i="6"/>
  <c r="N396" i="6"/>
  <c r="P396" i="6" s="1"/>
  <c r="B252" i="4"/>
  <c r="A252" i="4"/>
  <c r="H290" i="5"/>
  <c r="S289" i="5"/>
  <c r="F247" i="5"/>
  <c r="B298" i="6" l="1"/>
  <c r="A298" i="6"/>
  <c r="G203" i="3"/>
  <c r="I623" i="6"/>
  <c r="K623" i="6"/>
  <c r="L623" i="6"/>
  <c r="H624" i="6" s="1"/>
  <c r="J623" i="6"/>
  <c r="Q396" i="6"/>
  <c r="M397" i="6" s="1"/>
  <c r="O397" i="6" s="1"/>
  <c r="N397" i="6" s="1"/>
  <c r="P397" i="6" s="1"/>
  <c r="D252" i="4"/>
  <c r="C252" i="4" s="1"/>
  <c r="E252" i="4" s="1"/>
  <c r="A248" i="5"/>
  <c r="Q248" i="5" s="1"/>
  <c r="B248" i="5"/>
  <c r="R247" i="5"/>
  <c r="L290" i="5"/>
  <c r="I290" i="5"/>
  <c r="K290" i="5"/>
  <c r="J290" i="5"/>
  <c r="E298" i="6" l="1"/>
  <c r="F298" i="6"/>
  <c r="D298" i="6"/>
  <c r="C298" i="6"/>
  <c r="Q203" i="3"/>
  <c r="A204" i="3"/>
  <c r="K624" i="6"/>
  <c r="J624" i="6"/>
  <c r="I624" i="6"/>
  <c r="L624" i="6"/>
  <c r="H625" i="6" s="1"/>
  <c r="Q397" i="6"/>
  <c r="M398" i="6" s="1"/>
  <c r="F252" i="4"/>
  <c r="A253" i="4" s="1"/>
  <c r="S290" i="5"/>
  <c r="H291" i="5"/>
  <c r="D248" i="5"/>
  <c r="C248" i="5" s="1"/>
  <c r="E248" i="5" s="1"/>
  <c r="B299" i="6" l="1"/>
  <c r="A299" i="6"/>
  <c r="P204" i="3"/>
  <c r="B204" i="3"/>
  <c r="C204" i="3"/>
  <c r="B253" i="4"/>
  <c r="D253" i="4" s="1"/>
  <c r="C253" i="4" s="1"/>
  <c r="F253" i="4" s="1"/>
  <c r="J625" i="6"/>
  <c r="L625" i="6"/>
  <c r="H626" i="6" s="1"/>
  <c r="K625" i="6"/>
  <c r="I625" i="6"/>
  <c r="O398" i="6"/>
  <c r="N398" i="6"/>
  <c r="P398" i="6" s="1"/>
  <c r="F248" i="5"/>
  <c r="L291" i="5"/>
  <c r="K291" i="5"/>
  <c r="I291" i="5"/>
  <c r="J291" i="5"/>
  <c r="F299" i="6" l="1"/>
  <c r="D299" i="6"/>
  <c r="E299" i="6"/>
  <c r="C299" i="6"/>
  <c r="E204" i="3"/>
  <c r="D204" i="3" s="1"/>
  <c r="F204" i="3" s="1"/>
  <c r="I626" i="6"/>
  <c r="J626" i="6"/>
  <c r="K626" i="6"/>
  <c r="L626" i="6"/>
  <c r="H627" i="6" s="1"/>
  <c r="Q398" i="6"/>
  <c r="M399" i="6" s="1"/>
  <c r="E253" i="4"/>
  <c r="A254" i="4"/>
  <c r="B254" i="4"/>
  <c r="H292" i="5"/>
  <c r="S291" i="5"/>
  <c r="R248" i="5"/>
  <c r="B249" i="5"/>
  <c r="A249" i="5"/>
  <c r="Q249" i="5" s="1"/>
  <c r="B300" i="6" l="1"/>
  <c r="A300" i="6"/>
  <c r="G204" i="3"/>
  <c r="J627" i="6"/>
  <c r="K627" i="6"/>
  <c r="I627" i="6"/>
  <c r="L627" i="6"/>
  <c r="H628" i="6" s="1"/>
  <c r="O399" i="6"/>
  <c r="N399" i="6" s="1"/>
  <c r="D254" i="4"/>
  <c r="D249" i="5"/>
  <c r="C249" i="5"/>
  <c r="E249" i="5" s="1"/>
  <c r="L292" i="5"/>
  <c r="I292" i="5"/>
  <c r="K292" i="5"/>
  <c r="J292" i="5"/>
  <c r="F300" i="6" l="1"/>
  <c r="E300" i="6"/>
  <c r="D300" i="6"/>
  <c r="C300" i="6"/>
  <c r="A205" i="3"/>
  <c r="Q204" i="3"/>
  <c r="K628" i="6"/>
  <c r="J628" i="6"/>
  <c r="L628" i="6"/>
  <c r="H629" i="6" s="1"/>
  <c r="I628" i="6"/>
  <c r="Q399" i="6"/>
  <c r="M400" i="6" s="1"/>
  <c r="P399" i="6"/>
  <c r="C254" i="4"/>
  <c r="E254" i="4" s="1"/>
  <c r="S292" i="5"/>
  <c r="H293" i="5"/>
  <c r="F249" i="5"/>
  <c r="B301" i="6" l="1"/>
  <c r="A301" i="6"/>
  <c r="B205" i="3"/>
  <c r="C205" i="3"/>
  <c r="P205" i="3"/>
  <c r="I629" i="6"/>
  <c r="L629" i="6"/>
  <c r="H630" i="6" s="1"/>
  <c r="J629" i="6"/>
  <c r="K629" i="6"/>
  <c r="O400" i="6"/>
  <c r="N400" i="6"/>
  <c r="Q400" i="6" s="1"/>
  <c r="M401" i="6" s="1"/>
  <c r="F254" i="4"/>
  <c r="B250" i="5"/>
  <c r="R249" i="5"/>
  <c r="A250" i="5"/>
  <c r="Q250" i="5" s="1"/>
  <c r="J293" i="5"/>
  <c r="I293" i="5"/>
  <c r="L293" i="5"/>
  <c r="K293" i="5"/>
  <c r="E301" i="6" l="1"/>
  <c r="D301" i="6"/>
  <c r="C301" i="6"/>
  <c r="F301" i="6"/>
  <c r="E205" i="3"/>
  <c r="D205" i="3" s="1"/>
  <c r="K630" i="6"/>
  <c r="J630" i="6"/>
  <c r="I630" i="6"/>
  <c r="L630" i="6"/>
  <c r="H631" i="6" s="1"/>
  <c r="P400" i="6"/>
  <c r="O401" i="6"/>
  <c r="N401" i="6" s="1"/>
  <c r="P401" i="6" s="1"/>
  <c r="A255" i="4"/>
  <c r="B255" i="4"/>
  <c r="S293" i="5"/>
  <c r="H294" i="5"/>
  <c r="D250" i="5"/>
  <c r="C250" i="5" s="1"/>
  <c r="E250" i="5" s="1"/>
  <c r="B302" i="6" l="1"/>
  <c r="A302" i="6"/>
  <c r="F205" i="3"/>
  <c r="G205" i="3"/>
  <c r="L631" i="6"/>
  <c r="H632" i="6" s="1"/>
  <c r="I631" i="6"/>
  <c r="K631" i="6"/>
  <c r="J631" i="6"/>
  <c r="Q401" i="6"/>
  <c r="M402" i="6" s="1"/>
  <c r="D255" i="4"/>
  <c r="C255" i="4" s="1"/>
  <c r="E255" i="4" s="1"/>
  <c r="F250" i="5"/>
  <c r="I294" i="5"/>
  <c r="L294" i="5"/>
  <c r="K294" i="5"/>
  <c r="J294" i="5"/>
  <c r="D302" i="6" l="1"/>
  <c r="E302" i="6"/>
  <c r="F302" i="6"/>
  <c r="C302" i="6"/>
  <c r="Q205" i="3"/>
  <c r="A206" i="3"/>
  <c r="K632" i="6"/>
  <c r="J632" i="6"/>
  <c r="I632" i="6"/>
  <c r="L632" i="6"/>
  <c r="H633" i="6" s="1"/>
  <c r="O402" i="6"/>
  <c r="N402" i="6" s="1"/>
  <c r="P402" i="6" s="1"/>
  <c r="F255" i="4"/>
  <c r="H295" i="5"/>
  <c r="S294" i="5"/>
  <c r="B251" i="5"/>
  <c r="A251" i="5"/>
  <c r="Q251" i="5" s="1"/>
  <c r="R250" i="5"/>
  <c r="A303" i="6" l="1"/>
  <c r="B303" i="6"/>
  <c r="C206" i="3"/>
  <c r="P206" i="3"/>
  <c r="B206" i="3"/>
  <c r="E206" i="3"/>
  <c r="D206" i="3" s="1"/>
  <c r="F206" i="3" s="1"/>
  <c r="L633" i="6"/>
  <c r="H634" i="6" s="1"/>
  <c r="I633" i="6"/>
  <c r="K633" i="6"/>
  <c r="J633" i="6"/>
  <c r="Q402" i="6"/>
  <c r="M403" i="6" s="1"/>
  <c r="O403" i="6" s="1"/>
  <c r="A256" i="4"/>
  <c r="B256" i="4"/>
  <c r="D251" i="5"/>
  <c r="K295" i="5"/>
  <c r="L295" i="5"/>
  <c r="J295" i="5"/>
  <c r="I295" i="5"/>
  <c r="F303" i="6" l="1"/>
  <c r="D303" i="6"/>
  <c r="E303" i="6"/>
  <c r="C303" i="6"/>
  <c r="G206" i="3"/>
  <c r="K634" i="6"/>
  <c r="I634" i="6"/>
  <c r="J634" i="6"/>
  <c r="L634" i="6"/>
  <c r="H635" i="6" s="1"/>
  <c r="N403" i="6"/>
  <c r="P403" i="6" s="1"/>
  <c r="Q403" i="6"/>
  <c r="M404" i="6" s="1"/>
  <c r="O404" i="6" s="1"/>
  <c r="D256" i="4"/>
  <c r="C256" i="4" s="1"/>
  <c r="E256" i="4" s="1"/>
  <c r="H296" i="5"/>
  <c r="S295" i="5"/>
  <c r="C251" i="5"/>
  <c r="E251" i="5" s="1"/>
  <c r="A304" i="6" l="1"/>
  <c r="B304" i="6"/>
  <c r="Q206" i="3"/>
  <c r="A207" i="3"/>
  <c r="K635" i="6"/>
  <c r="I635" i="6"/>
  <c r="J635" i="6"/>
  <c r="L635" i="6"/>
  <c r="H636" i="6" s="1"/>
  <c r="N404" i="6"/>
  <c r="P404" i="6" s="1"/>
  <c r="F256" i="4"/>
  <c r="A257" i="4" s="1"/>
  <c r="I296" i="5"/>
  <c r="J296" i="5"/>
  <c r="K296" i="5"/>
  <c r="L296" i="5"/>
  <c r="F251" i="5"/>
  <c r="D304" i="6" l="1"/>
  <c r="F304" i="6"/>
  <c r="C304" i="6"/>
  <c r="E304" i="6"/>
  <c r="B207" i="3"/>
  <c r="C207" i="3"/>
  <c r="E207" i="3" s="1"/>
  <c r="P207" i="3"/>
  <c r="B257" i="4"/>
  <c r="D257" i="4" s="1"/>
  <c r="C257" i="4" s="1"/>
  <c r="E257" i="4" s="1"/>
  <c r="Q404" i="6"/>
  <c r="M405" i="6" s="1"/>
  <c r="O405" i="6" s="1"/>
  <c r="J636" i="6"/>
  <c r="L636" i="6"/>
  <c r="H637" i="6" s="1"/>
  <c r="I636" i="6"/>
  <c r="K636" i="6"/>
  <c r="N405" i="6"/>
  <c r="P405" i="6" s="1"/>
  <c r="S296" i="5"/>
  <c r="H297" i="5"/>
  <c r="A252" i="5"/>
  <c r="Q252" i="5" s="1"/>
  <c r="R251" i="5"/>
  <c r="B252" i="5"/>
  <c r="B305" i="6" l="1"/>
  <c r="A305" i="6"/>
  <c r="D207" i="3"/>
  <c r="F207" i="3" s="1"/>
  <c r="Q405" i="6"/>
  <c r="M406" i="6" s="1"/>
  <c r="O406" i="6" s="1"/>
  <c r="K637" i="6"/>
  <c r="J637" i="6"/>
  <c r="L637" i="6"/>
  <c r="H638" i="6" s="1"/>
  <c r="I637" i="6"/>
  <c r="N406" i="6"/>
  <c r="P406" i="6" s="1"/>
  <c r="F257" i="4"/>
  <c r="D252" i="5"/>
  <c r="C252" i="5" s="1"/>
  <c r="E252" i="5" s="1"/>
  <c r="J297" i="5"/>
  <c r="L297" i="5"/>
  <c r="K297" i="5"/>
  <c r="I297" i="5"/>
  <c r="C305" i="6" l="1"/>
  <c r="F305" i="6"/>
  <c r="E305" i="6"/>
  <c r="D305" i="6"/>
  <c r="G207" i="3"/>
  <c r="Q406" i="6"/>
  <c r="M407" i="6" s="1"/>
  <c r="O407" i="6" s="1"/>
  <c r="N407" i="6" s="1"/>
  <c r="I638" i="6"/>
  <c r="L638" i="6"/>
  <c r="H639" i="6" s="1"/>
  <c r="J638" i="6"/>
  <c r="K638" i="6"/>
  <c r="Q407" i="6"/>
  <c r="M408" i="6" s="1"/>
  <c r="O408" i="6" s="1"/>
  <c r="N408" i="6" s="1"/>
  <c r="P407" i="6"/>
  <c r="B258" i="4"/>
  <c r="A258" i="4"/>
  <c r="H298" i="5"/>
  <c r="S297" i="5"/>
  <c r="F252" i="5"/>
  <c r="B306" i="6" l="1"/>
  <c r="A306" i="6"/>
  <c r="Q207" i="3"/>
  <c r="A208" i="3"/>
  <c r="L639" i="6"/>
  <c r="H640" i="6" s="1"/>
  <c r="K639" i="6"/>
  <c r="J639" i="6"/>
  <c r="I639" i="6"/>
  <c r="P408" i="6"/>
  <c r="Q408" i="6"/>
  <c r="M409" i="6" s="1"/>
  <c r="O409" i="6" s="1"/>
  <c r="N409" i="6" s="1"/>
  <c r="P409" i="6" s="1"/>
  <c r="D258" i="4"/>
  <c r="C258" i="4" s="1"/>
  <c r="E258" i="4" s="1"/>
  <c r="A253" i="5"/>
  <c r="Q253" i="5" s="1"/>
  <c r="B253" i="5"/>
  <c r="R252" i="5"/>
  <c r="J298" i="5"/>
  <c r="L298" i="5"/>
  <c r="K298" i="5"/>
  <c r="I298" i="5"/>
  <c r="E306" i="6" l="1"/>
  <c r="D306" i="6"/>
  <c r="F306" i="6"/>
  <c r="C306" i="6"/>
  <c r="B208" i="3"/>
  <c r="P208" i="3"/>
  <c r="C208" i="3"/>
  <c r="E208" i="3" s="1"/>
  <c r="K640" i="6"/>
  <c r="I640" i="6"/>
  <c r="J640" i="6"/>
  <c r="L640" i="6"/>
  <c r="H641" i="6" s="1"/>
  <c r="Q409" i="6"/>
  <c r="M410" i="6" s="1"/>
  <c r="O410" i="6" s="1"/>
  <c r="F258" i="4"/>
  <c r="D253" i="5"/>
  <c r="S298" i="5"/>
  <c r="H299" i="5"/>
  <c r="B307" i="6" l="1"/>
  <c r="A307" i="6"/>
  <c r="D208" i="3"/>
  <c r="F208" i="3" s="1"/>
  <c r="N410" i="6"/>
  <c r="P410" i="6" s="1"/>
  <c r="L641" i="6"/>
  <c r="H642" i="6" s="1"/>
  <c r="I641" i="6"/>
  <c r="J641" i="6"/>
  <c r="K641" i="6"/>
  <c r="Q410" i="6"/>
  <c r="M411" i="6" s="1"/>
  <c r="A259" i="4"/>
  <c r="B259" i="4"/>
  <c r="I299" i="5"/>
  <c r="L299" i="5"/>
  <c r="J299" i="5"/>
  <c r="K299" i="5"/>
  <c r="C253" i="5"/>
  <c r="E253" i="5" s="1"/>
  <c r="E307" i="6" l="1"/>
  <c r="D307" i="6"/>
  <c r="C307" i="6"/>
  <c r="F307" i="6"/>
  <c r="G208" i="3"/>
  <c r="I642" i="6"/>
  <c r="L642" i="6"/>
  <c r="H643" i="6" s="1"/>
  <c r="K642" i="6"/>
  <c r="J642" i="6"/>
  <c r="O411" i="6"/>
  <c r="N411" i="6" s="1"/>
  <c r="P411" i="6"/>
  <c r="Q411" i="6"/>
  <c r="M412" i="6" s="1"/>
  <c r="D259" i="4"/>
  <c r="C259" i="4" s="1"/>
  <c r="E259" i="4" s="1"/>
  <c r="F253" i="5"/>
  <c r="H300" i="5"/>
  <c r="S299" i="5"/>
  <c r="A308" i="6" l="1"/>
  <c r="B308" i="6"/>
  <c r="A209" i="3"/>
  <c r="Q208" i="3"/>
  <c r="J643" i="6"/>
  <c r="I643" i="6"/>
  <c r="K643" i="6"/>
  <c r="L643" i="6"/>
  <c r="H644" i="6" s="1"/>
  <c r="O412" i="6"/>
  <c r="N412" i="6" s="1"/>
  <c r="P412" i="6" s="1"/>
  <c r="F259" i="4"/>
  <c r="B260" i="4" s="1"/>
  <c r="J300" i="5"/>
  <c r="L300" i="5"/>
  <c r="I300" i="5"/>
  <c r="K300" i="5"/>
  <c r="A254" i="5"/>
  <c r="Q254" i="5" s="1"/>
  <c r="B254" i="5"/>
  <c r="R253" i="5"/>
  <c r="D308" i="6" l="1"/>
  <c r="F308" i="6"/>
  <c r="E308" i="6"/>
  <c r="C308" i="6"/>
  <c r="C209" i="3"/>
  <c r="E209" i="3" s="1"/>
  <c r="P209" i="3"/>
  <c r="B209" i="3"/>
  <c r="A260" i="4"/>
  <c r="J644" i="6"/>
  <c r="I644" i="6"/>
  <c r="L644" i="6"/>
  <c r="H645" i="6" s="1"/>
  <c r="K644" i="6"/>
  <c r="Q412" i="6"/>
  <c r="M413" i="6" s="1"/>
  <c r="O413" i="6" s="1"/>
  <c r="D260" i="4"/>
  <c r="C260" i="4" s="1"/>
  <c r="E260" i="4" s="1"/>
  <c r="D254" i="5"/>
  <c r="C254" i="5" s="1"/>
  <c r="E254" i="5" s="1"/>
  <c r="H301" i="5"/>
  <c r="S300" i="5"/>
  <c r="A309" i="6" l="1"/>
  <c r="B309" i="6"/>
  <c r="D209" i="3"/>
  <c r="F209" i="3" s="1"/>
  <c r="F260" i="4"/>
  <c r="A261" i="4" s="1"/>
  <c r="J645" i="6"/>
  <c r="L645" i="6"/>
  <c r="H646" i="6" s="1"/>
  <c r="K645" i="6"/>
  <c r="I645" i="6"/>
  <c r="N413" i="6"/>
  <c r="P413" i="6" s="1"/>
  <c r="B261" i="4"/>
  <c r="I301" i="5"/>
  <c r="L301" i="5"/>
  <c r="K301" i="5"/>
  <c r="J301" i="5"/>
  <c r="F254" i="5"/>
  <c r="C309" i="6" l="1"/>
  <c r="F309" i="6"/>
  <c r="E309" i="6"/>
  <c r="D309" i="6"/>
  <c r="G209" i="3"/>
  <c r="Q209" i="3" s="1"/>
  <c r="A210" i="3"/>
  <c r="L646" i="6"/>
  <c r="H647" i="6" s="1"/>
  <c r="J646" i="6"/>
  <c r="I646" i="6"/>
  <c r="K646" i="6"/>
  <c r="Q413" i="6"/>
  <c r="M414" i="6" s="1"/>
  <c r="D261" i="4"/>
  <c r="C261" i="4" s="1"/>
  <c r="E261" i="4" s="1"/>
  <c r="B255" i="5"/>
  <c r="R254" i="5"/>
  <c r="A255" i="5"/>
  <c r="Q255" i="5" s="1"/>
  <c r="H302" i="5"/>
  <c r="S301" i="5"/>
  <c r="B310" i="6" l="1"/>
  <c r="A310" i="6"/>
  <c r="C210" i="3"/>
  <c r="P210" i="3"/>
  <c r="E210" i="3"/>
  <c r="B210" i="3"/>
  <c r="L647" i="6"/>
  <c r="H648" i="6" s="1"/>
  <c r="K647" i="6"/>
  <c r="I647" i="6"/>
  <c r="J647" i="6"/>
  <c r="O414" i="6"/>
  <c r="N414" i="6"/>
  <c r="P414" i="6" s="1"/>
  <c r="F261" i="4"/>
  <c r="B262" i="4" s="1"/>
  <c r="J302" i="5"/>
  <c r="K302" i="5"/>
  <c r="L302" i="5"/>
  <c r="I302" i="5"/>
  <c r="D255" i="5"/>
  <c r="C255" i="5" s="1"/>
  <c r="F255" i="5" s="1"/>
  <c r="D310" i="6" l="1"/>
  <c r="F310" i="6"/>
  <c r="C310" i="6"/>
  <c r="E310" i="6"/>
  <c r="D210" i="3"/>
  <c r="F210" i="3" s="1"/>
  <c r="A262" i="4"/>
  <c r="Q414" i="6"/>
  <c r="M415" i="6" s="1"/>
  <c r="I648" i="6"/>
  <c r="K648" i="6"/>
  <c r="J648" i="6"/>
  <c r="L648" i="6"/>
  <c r="H649" i="6" s="1"/>
  <c r="O415" i="6"/>
  <c r="N415" i="6"/>
  <c r="P415" i="6" s="1"/>
  <c r="D262" i="4"/>
  <c r="C262" i="4" s="1"/>
  <c r="F262" i="4" s="1"/>
  <c r="B256" i="5"/>
  <c r="R255" i="5"/>
  <c r="A256" i="5"/>
  <c r="Q256" i="5" s="1"/>
  <c r="E255" i="5"/>
  <c r="S302" i="5"/>
  <c r="H303" i="5"/>
  <c r="B311" i="6" l="1"/>
  <c r="A311" i="6"/>
  <c r="E262" i="4"/>
  <c r="G210" i="3"/>
  <c r="I649" i="6"/>
  <c r="K649" i="6"/>
  <c r="J649" i="6"/>
  <c r="L649" i="6"/>
  <c r="H650" i="6" s="1"/>
  <c r="Q415" i="6"/>
  <c r="M416" i="6" s="1"/>
  <c r="O416" i="6" s="1"/>
  <c r="N416" i="6" s="1"/>
  <c r="A263" i="4"/>
  <c r="B263" i="4"/>
  <c r="L303" i="5"/>
  <c r="I303" i="5"/>
  <c r="K303" i="5"/>
  <c r="J303" i="5"/>
  <c r="D256" i="5"/>
  <c r="C256" i="5" s="1"/>
  <c r="E256" i="5" s="1"/>
  <c r="D311" i="6" l="1"/>
  <c r="C311" i="6"/>
  <c r="F311" i="6"/>
  <c r="E311" i="6"/>
  <c r="A211" i="3"/>
  <c r="Q210" i="3"/>
  <c r="I650" i="6"/>
  <c r="J650" i="6"/>
  <c r="K650" i="6"/>
  <c r="L650" i="6"/>
  <c r="H651" i="6" s="1"/>
  <c r="Q416" i="6"/>
  <c r="M417" i="6" s="1"/>
  <c r="P416" i="6"/>
  <c r="D263" i="4"/>
  <c r="C263" i="4" s="1"/>
  <c r="E263" i="4" s="1"/>
  <c r="F256" i="5"/>
  <c r="S303" i="5"/>
  <c r="H304" i="5"/>
  <c r="B312" i="6" l="1"/>
  <c r="A312" i="6"/>
  <c r="B211" i="3"/>
  <c r="C211" i="3"/>
  <c r="P211" i="3"/>
  <c r="L651" i="6"/>
  <c r="H652" i="6" s="1"/>
  <c r="K651" i="6"/>
  <c r="J651" i="6"/>
  <c r="I651" i="6"/>
  <c r="O417" i="6"/>
  <c r="F263" i="4"/>
  <c r="L304" i="5"/>
  <c r="I304" i="5"/>
  <c r="K304" i="5"/>
  <c r="J304" i="5"/>
  <c r="B257" i="5"/>
  <c r="R256" i="5"/>
  <c r="A257" i="5"/>
  <c r="Q257" i="5" s="1"/>
  <c r="D312" i="6" l="1"/>
  <c r="C312" i="6"/>
  <c r="E312" i="6"/>
  <c r="F312" i="6"/>
  <c r="E211" i="3"/>
  <c r="D211" i="3" s="1"/>
  <c r="F211" i="3" s="1"/>
  <c r="L652" i="6"/>
  <c r="H653" i="6" s="1"/>
  <c r="J652" i="6"/>
  <c r="I652" i="6"/>
  <c r="K652" i="6"/>
  <c r="N417" i="6"/>
  <c r="P417" i="6" s="1"/>
  <c r="A264" i="4"/>
  <c r="B264" i="4"/>
  <c r="D257" i="5"/>
  <c r="C257" i="5" s="1"/>
  <c r="E257" i="5" s="1"/>
  <c r="S304" i="5"/>
  <c r="H305" i="5"/>
  <c r="A313" i="6" l="1"/>
  <c r="B313" i="6"/>
  <c r="G211" i="3"/>
  <c r="I653" i="6"/>
  <c r="J653" i="6"/>
  <c r="K653" i="6"/>
  <c r="L653" i="6"/>
  <c r="H654" i="6" s="1"/>
  <c r="Q417" i="6"/>
  <c r="M418" i="6" s="1"/>
  <c r="D264" i="4"/>
  <c r="C264" i="4" s="1"/>
  <c r="E264" i="4" s="1"/>
  <c r="F257" i="5"/>
  <c r="A258" i="5" s="1"/>
  <c r="Q258" i="5" s="1"/>
  <c r="I305" i="5"/>
  <c r="L305" i="5"/>
  <c r="K305" i="5"/>
  <c r="J305" i="5"/>
  <c r="F313" i="6" l="1"/>
  <c r="D313" i="6"/>
  <c r="C313" i="6"/>
  <c r="E313" i="6"/>
  <c r="B258" i="5"/>
  <c r="D258" i="5" s="1"/>
  <c r="C258" i="5" s="1"/>
  <c r="E258" i="5" s="1"/>
  <c r="R257" i="5"/>
  <c r="Q211" i="3"/>
  <c r="A212" i="3"/>
  <c r="J654" i="6"/>
  <c r="L654" i="6"/>
  <c r="H655" i="6" s="1"/>
  <c r="I654" i="6"/>
  <c r="K654" i="6"/>
  <c r="O418" i="6"/>
  <c r="N418" i="6"/>
  <c r="P418" i="6" s="1"/>
  <c r="F264" i="4"/>
  <c r="A265" i="4" s="1"/>
  <c r="S305" i="5"/>
  <c r="H306" i="5"/>
  <c r="B314" i="6" l="1"/>
  <c r="A314" i="6"/>
  <c r="P212" i="3"/>
  <c r="B212" i="3"/>
  <c r="C212" i="3"/>
  <c r="B265" i="4"/>
  <c r="D265" i="4" s="1"/>
  <c r="C265" i="4" s="1"/>
  <c r="I655" i="6"/>
  <c r="L655" i="6"/>
  <c r="H656" i="6" s="1"/>
  <c r="K655" i="6"/>
  <c r="J655" i="6"/>
  <c r="Q418" i="6"/>
  <c r="M419" i="6" s="1"/>
  <c r="F258" i="5"/>
  <c r="B259" i="5" s="1"/>
  <c r="J306" i="5"/>
  <c r="K306" i="5"/>
  <c r="L306" i="5"/>
  <c r="I306" i="5"/>
  <c r="E314" i="6" l="1"/>
  <c r="C314" i="6"/>
  <c r="F314" i="6"/>
  <c r="D314" i="6"/>
  <c r="E212" i="3"/>
  <c r="D212" i="3"/>
  <c r="F212" i="3" s="1"/>
  <c r="K656" i="6"/>
  <c r="L656" i="6"/>
  <c r="H657" i="6" s="1"/>
  <c r="I656" i="6"/>
  <c r="J656" i="6"/>
  <c r="O419" i="6"/>
  <c r="N419" i="6" s="1"/>
  <c r="P419" i="6" s="1"/>
  <c r="Q419" i="6"/>
  <c r="M420" i="6" s="1"/>
  <c r="E265" i="4"/>
  <c r="F265" i="4"/>
  <c r="A259" i="5"/>
  <c r="Q259" i="5" s="1"/>
  <c r="R258" i="5"/>
  <c r="S306" i="5"/>
  <c r="H307" i="5"/>
  <c r="D259" i="5"/>
  <c r="C259" i="5" s="1"/>
  <c r="E259" i="5" s="1"/>
  <c r="A315" i="6" l="1"/>
  <c r="B315" i="6"/>
  <c r="G212" i="3"/>
  <c r="A213" i="3" s="1"/>
  <c r="L657" i="6"/>
  <c r="H658" i="6" s="1"/>
  <c r="I657" i="6"/>
  <c r="J657" i="6"/>
  <c r="K657" i="6"/>
  <c r="O420" i="6"/>
  <c r="N420" i="6" s="1"/>
  <c r="P420" i="6" s="1"/>
  <c r="Q420" i="6"/>
  <c r="M421" i="6" s="1"/>
  <c r="A266" i="4"/>
  <c r="B266" i="4"/>
  <c r="L307" i="5"/>
  <c r="K307" i="5"/>
  <c r="J307" i="5"/>
  <c r="I307" i="5"/>
  <c r="F259" i="5"/>
  <c r="F315" i="6" l="1"/>
  <c r="D315" i="6"/>
  <c r="E315" i="6"/>
  <c r="C315" i="6"/>
  <c r="Q212" i="3"/>
  <c r="P213" i="3"/>
  <c r="C213" i="3"/>
  <c r="B213" i="3"/>
  <c r="E213" i="3"/>
  <c r="D213" i="3" s="1"/>
  <c r="F213" i="3" s="1"/>
  <c r="K658" i="6"/>
  <c r="I658" i="6"/>
  <c r="L658" i="6"/>
  <c r="H659" i="6" s="1"/>
  <c r="J658" i="6"/>
  <c r="O421" i="6"/>
  <c r="D266" i="4"/>
  <c r="C266" i="4" s="1"/>
  <c r="A260" i="5"/>
  <c r="Q260" i="5" s="1"/>
  <c r="B260" i="5"/>
  <c r="R259" i="5"/>
  <c r="S307" i="5"/>
  <c r="H308" i="5"/>
  <c r="A316" i="6" l="1"/>
  <c r="B316" i="6"/>
  <c r="G213" i="3"/>
  <c r="J659" i="6"/>
  <c r="K659" i="6"/>
  <c r="L659" i="6"/>
  <c r="H660" i="6" s="1"/>
  <c r="I659" i="6"/>
  <c r="N421" i="6"/>
  <c r="P421" i="6" s="1"/>
  <c r="E266" i="4"/>
  <c r="F266" i="4"/>
  <c r="J308" i="5"/>
  <c r="L308" i="5"/>
  <c r="I308" i="5"/>
  <c r="K308" i="5"/>
  <c r="D260" i="5"/>
  <c r="E316" i="6" l="1"/>
  <c r="C316" i="6"/>
  <c r="D316" i="6"/>
  <c r="F316" i="6"/>
  <c r="A214" i="3"/>
  <c r="Q213" i="3"/>
  <c r="K660" i="6"/>
  <c r="L660" i="6"/>
  <c r="H661" i="6" s="1"/>
  <c r="I660" i="6"/>
  <c r="J660" i="6"/>
  <c r="Q421" i="6"/>
  <c r="M422" i="6" s="1"/>
  <c r="B267" i="4"/>
  <c r="A267" i="4"/>
  <c r="C260" i="5"/>
  <c r="E260" i="5" s="1"/>
  <c r="S308" i="5"/>
  <c r="H309" i="5"/>
  <c r="A317" i="6" l="1"/>
  <c r="B317" i="6"/>
  <c r="C214" i="3"/>
  <c r="B214" i="3"/>
  <c r="E214" i="3"/>
  <c r="D214" i="3" s="1"/>
  <c r="P214" i="3"/>
  <c r="L661" i="6"/>
  <c r="H662" i="6" s="1"/>
  <c r="J661" i="6"/>
  <c r="I661" i="6"/>
  <c r="K661" i="6"/>
  <c r="O422" i="6"/>
  <c r="N422" i="6" s="1"/>
  <c r="D267" i="4"/>
  <c r="C267" i="4" s="1"/>
  <c r="E267" i="4" s="1"/>
  <c r="J309" i="5"/>
  <c r="L309" i="5"/>
  <c r="K309" i="5"/>
  <c r="I309" i="5"/>
  <c r="F260" i="5"/>
  <c r="C317" i="6" l="1"/>
  <c r="F317" i="6"/>
  <c r="D317" i="6"/>
  <c r="E317" i="6"/>
  <c r="G214" i="3"/>
  <c r="F214" i="3"/>
  <c r="L662" i="6"/>
  <c r="H663" i="6" s="1"/>
  <c r="J662" i="6"/>
  <c r="K662" i="6"/>
  <c r="I662" i="6"/>
  <c r="P422" i="6"/>
  <c r="Q422" i="6"/>
  <c r="M423" i="6" s="1"/>
  <c r="O423" i="6" s="1"/>
  <c r="N423" i="6" s="1"/>
  <c r="P423" i="6" s="1"/>
  <c r="F267" i="4"/>
  <c r="B268" i="4" s="1"/>
  <c r="H310" i="5"/>
  <c r="S309" i="5"/>
  <c r="B261" i="5"/>
  <c r="A261" i="5"/>
  <c r="Q261" i="5" s="1"/>
  <c r="R260" i="5"/>
  <c r="B318" i="6" l="1"/>
  <c r="A318" i="6"/>
  <c r="A215" i="3"/>
  <c r="Q214" i="3"/>
  <c r="A268" i="4"/>
  <c r="J663" i="6"/>
  <c r="K663" i="6"/>
  <c r="L663" i="6"/>
  <c r="H664" i="6" s="1"/>
  <c r="I663" i="6"/>
  <c r="Q423" i="6"/>
  <c r="M424" i="6" s="1"/>
  <c r="O424" i="6" s="1"/>
  <c r="D268" i="4"/>
  <c r="C268" i="4" s="1"/>
  <c r="E268" i="4" s="1"/>
  <c r="D261" i="5"/>
  <c r="C261" i="5" s="1"/>
  <c r="E261" i="5" s="1"/>
  <c r="I310" i="5"/>
  <c r="K310" i="5"/>
  <c r="L310" i="5"/>
  <c r="J310" i="5"/>
  <c r="D318" i="6" l="1"/>
  <c r="C318" i="6"/>
  <c r="F318" i="6"/>
  <c r="E318" i="6"/>
  <c r="C215" i="3"/>
  <c r="B215" i="3"/>
  <c r="P215" i="3"/>
  <c r="J664" i="6"/>
  <c r="L664" i="6"/>
  <c r="H665" i="6" s="1"/>
  <c r="K664" i="6"/>
  <c r="I664" i="6"/>
  <c r="N424" i="6"/>
  <c r="P424" i="6" s="1"/>
  <c r="F268" i="4"/>
  <c r="A269" i="4" s="1"/>
  <c r="S310" i="5"/>
  <c r="H311" i="5"/>
  <c r="F261" i="5"/>
  <c r="B319" i="6" l="1"/>
  <c r="A319" i="6"/>
  <c r="E215" i="3"/>
  <c r="B269" i="4"/>
  <c r="D269" i="4" s="1"/>
  <c r="C269" i="4" s="1"/>
  <c r="E269" i="4" s="1"/>
  <c r="L665" i="6"/>
  <c r="H666" i="6" s="1"/>
  <c r="J665" i="6"/>
  <c r="I665" i="6"/>
  <c r="K665" i="6"/>
  <c r="Q424" i="6"/>
  <c r="M425" i="6" s="1"/>
  <c r="I311" i="5"/>
  <c r="K311" i="5"/>
  <c r="J311" i="5"/>
  <c r="L311" i="5"/>
  <c r="B262" i="5"/>
  <c r="A262" i="5"/>
  <c r="Q262" i="5" s="1"/>
  <c r="R261" i="5"/>
  <c r="F319" i="6" l="1"/>
  <c r="E319" i="6"/>
  <c r="C319" i="6"/>
  <c r="D319" i="6"/>
  <c r="D215" i="3"/>
  <c r="F215" i="3" s="1"/>
  <c r="I666" i="6"/>
  <c r="J666" i="6"/>
  <c r="L666" i="6"/>
  <c r="H667" i="6" s="1"/>
  <c r="K666" i="6"/>
  <c r="O425" i="6"/>
  <c r="N425" i="6" s="1"/>
  <c r="F269" i="4"/>
  <c r="D262" i="5"/>
  <c r="C262" i="5" s="1"/>
  <c r="E262" i="5" s="1"/>
  <c r="S311" i="5"/>
  <c r="H312" i="5"/>
  <c r="B320" i="6" l="1"/>
  <c r="A320" i="6"/>
  <c r="G215" i="3"/>
  <c r="K667" i="6"/>
  <c r="J667" i="6"/>
  <c r="L667" i="6"/>
  <c r="H668" i="6" s="1"/>
  <c r="I667" i="6"/>
  <c r="P425" i="6"/>
  <c r="Q425" i="6"/>
  <c r="M426" i="6" s="1"/>
  <c r="A270" i="4"/>
  <c r="B270" i="4"/>
  <c r="F262" i="5"/>
  <c r="K312" i="5"/>
  <c r="J312" i="5"/>
  <c r="L312" i="5"/>
  <c r="I312" i="5"/>
  <c r="D320" i="6" l="1"/>
  <c r="C320" i="6"/>
  <c r="E320" i="6"/>
  <c r="F320" i="6"/>
  <c r="Q215" i="3"/>
  <c r="A216" i="3"/>
  <c r="L668" i="6"/>
  <c r="H669" i="6" s="1"/>
  <c r="K668" i="6"/>
  <c r="I668" i="6"/>
  <c r="J668" i="6"/>
  <c r="O426" i="6"/>
  <c r="N426" i="6" s="1"/>
  <c r="P426" i="6" s="1"/>
  <c r="D270" i="4"/>
  <c r="C270" i="4" s="1"/>
  <c r="E270" i="4" s="1"/>
  <c r="H313" i="5"/>
  <c r="S312" i="5"/>
  <c r="R262" i="5"/>
  <c r="B263" i="5"/>
  <c r="A263" i="5"/>
  <c r="Q263" i="5" s="1"/>
  <c r="A321" i="6" l="1"/>
  <c r="B321" i="6"/>
  <c r="B216" i="3"/>
  <c r="P216" i="3"/>
  <c r="C216" i="3"/>
  <c r="I669" i="6"/>
  <c r="J669" i="6"/>
  <c r="K669" i="6"/>
  <c r="L669" i="6"/>
  <c r="H670" i="6" s="1"/>
  <c r="Q426" i="6"/>
  <c r="M427" i="6" s="1"/>
  <c r="F270" i="4"/>
  <c r="D263" i="5"/>
  <c r="C263" i="5" s="1"/>
  <c r="K313" i="5"/>
  <c r="L313" i="5"/>
  <c r="I313" i="5"/>
  <c r="J313" i="5"/>
  <c r="F321" i="6" l="1"/>
  <c r="C321" i="6"/>
  <c r="D321" i="6"/>
  <c r="E321" i="6"/>
  <c r="E216" i="3"/>
  <c r="D216" i="3" s="1"/>
  <c r="F216" i="3" s="1"/>
  <c r="K670" i="6"/>
  <c r="I670" i="6"/>
  <c r="L670" i="6"/>
  <c r="H671" i="6" s="1"/>
  <c r="J670" i="6"/>
  <c r="O427" i="6"/>
  <c r="N427" i="6" s="1"/>
  <c r="P427" i="6" s="1"/>
  <c r="B271" i="4"/>
  <c r="A271" i="4"/>
  <c r="F263" i="5"/>
  <c r="E263" i="5"/>
  <c r="H314" i="5"/>
  <c r="S313" i="5"/>
  <c r="A322" i="6" l="1"/>
  <c r="B322" i="6"/>
  <c r="G216" i="3"/>
  <c r="J671" i="6"/>
  <c r="L671" i="6"/>
  <c r="H672" i="6" s="1"/>
  <c r="K671" i="6"/>
  <c r="I671" i="6"/>
  <c r="Q427" i="6"/>
  <c r="M428" i="6" s="1"/>
  <c r="D271" i="4"/>
  <c r="C271" i="4" s="1"/>
  <c r="E271" i="4" s="1"/>
  <c r="J314" i="5"/>
  <c r="I314" i="5"/>
  <c r="L314" i="5"/>
  <c r="K314" i="5"/>
  <c r="R263" i="5"/>
  <c r="B264" i="5"/>
  <c r="A264" i="5"/>
  <c r="Q264" i="5" s="1"/>
  <c r="C322" i="6" l="1"/>
  <c r="D322" i="6"/>
  <c r="F322" i="6"/>
  <c r="E322" i="6"/>
  <c r="Q216" i="3"/>
  <c r="A217" i="3"/>
  <c r="J672" i="6"/>
  <c r="K672" i="6"/>
  <c r="I672" i="6"/>
  <c r="L672" i="6"/>
  <c r="H673" i="6" s="1"/>
  <c r="O428" i="6"/>
  <c r="N428" i="6"/>
  <c r="P428" i="6" s="1"/>
  <c r="F271" i="4"/>
  <c r="S314" i="5"/>
  <c r="H315" i="5"/>
  <c r="D264" i="5"/>
  <c r="C264" i="5" s="1"/>
  <c r="B323" i="6" l="1"/>
  <c r="A323" i="6"/>
  <c r="C217" i="3"/>
  <c r="P217" i="3"/>
  <c r="B217" i="3"/>
  <c r="E217" i="3"/>
  <c r="K673" i="6"/>
  <c r="I673" i="6"/>
  <c r="L673" i="6"/>
  <c r="H674" i="6" s="1"/>
  <c r="J673" i="6"/>
  <c r="Q428" i="6"/>
  <c r="M429" i="6" s="1"/>
  <c r="B272" i="4"/>
  <c r="A272" i="4"/>
  <c r="E264" i="5"/>
  <c r="F264" i="5"/>
  <c r="A265" i="5" s="1"/>
  <c r="Q265" i="5" s="1"/>
  <c r="J315" i="5"/>
  <c r="K315" i="5"/>
  <c r="I315" i="5"/>
  <c r="L315" i="5"/>
  <c r="C323" i="6" l="1"/>
  <c r="F323" i="6"/>
  <c r="D323" i="6"/>
  <c r="E323" i="6"/>
  <c r="D217" i="3"/>
  <c r="F217" i="3" s="1"/>
  <c r="I674" i="6"/>
  <c r="K674" i="6"/>
  <c r="L674" i="6"/>
  <c r="H675" i="6" s="1"/>
  <c r="J674" i="6"/>
  <c r="O429" i="6"/>
  <c r="N429" i="6"/>
  <c r="P429" i="6" s="1"/>
  <c r="B265" i="5"/>
  <c r="D265" i="5" s="1"/>
  <c r="C265" i="5" s="1"/>
  <c r="E265" i="5" s="1"/>
  <c r="D272" i="4"/>
  <c r="C272" i="4" s="1"/>
  <c r="F272" i="4" s="1"/>
  <c r="R264" i="5"/>
  <c r="S315" i="5"/>
  <c r="H316" i="5"/>
  <c r="B324" i="6" l="1"/>
  <c r="A324" i="6"/>
  <c r="G217" i="3"/>
  <c r="J675" i="6"/>
  <c r="I675" i="6"/>
  <c r="K675" i="6"/>
  <c r="L675" i="6"/>
  <c r="H676" i="6" s="1"/>
  <c r="Q429" i="6"/>
  <c r="M430" i="6" s="1"/>
  <c r="E272" i="4"/>
  <c r="B273" i="4"/>
  <c r="A273" i="4"/>
  <c r="F265" i="5"/>
  <c r="A266" i="5" s="1"/>
  <c r="Q266" i="5" s="1"/>
  <c r="K316" i="5"/>
  <c r="J316" i="5"/>
  <c r="I316" i="5"/>
  <c r="L316" i="5"/>
  <c r="F324" i="6" l="1"/>
  <c r="C324" i="6"/>
  <c r="E324" i="6"/>
  <c r="D324" i="6"/>
  <c r="A218" i="3"/>
  <c r="Q217" i="3"/>
  <c r="L676" i="6"/>
  <c r="H677" i="6" s="1"/>
  <c r="J676" i="6"/>
  <c r="K676" i="6"/>
  <c r="I676" i="6"/>
  <c r="O430" i="6"/>
  <c r="N430" i="6" s="1"/>
  <c r="P430" i="6" s="1"/>
  <c r="R265" i="5"/>
  <c r="B266" i="5"/>
  <c r="D266" i="5" s="1"/>
  <c r="C266" i="5" s="1"/>
  <c r="E266" i="5" s="1"/>
  <c r="D273" i="4"/>
  <c r="C273" i="4" s="1"/>
  <c r="E273" i="4" s="1"/>
  <c r="H317" i="5"/>
  <c r="S316" i="5"/>
  <c r="B325" i="6" l="1"/>
  <c r="A325" i="6"/>
  <c r="P218" i="3"/>
  <c r="B218" i="3"/>
  <c r="C218" i="3"/>
  <c r="E218" i="3" s="1"/>
  <c r="J677" i="6"/>
  <c r="K677" i="6"/>
  <c r="L677" i="6"/>
  <c r="H678" i="6" s="1"/>
  <c r="I677" i="6"/>
  <c r="Q430" i="6"/>
  <c r="M431" i="6" s="1"/>
  <c r="F273" i="4"/>
  <c r="K317" i="5"/>
  <c r="J317" i="5"/>
  <c r="L317" i="5"/>
  <c r="I317" i="5"/>
  <c r="F266" i="5"/>
  <c r="D325" i="6" l="1"/>
  <c r="E325" i="6"/>
  <c r="F325" i="6"/>
  <c r="C325" i="6"/>
  <c r="D218" i="3"/>
  <c r="F218" i="3" s="1"/>
  <c r="J678" i="6"/>
  <c r="I678" i="6"/>
  <c r="K678" i="6"/>
  <c r="L678" i="6"/>
  <c r="H679" i="6" s="1"/>
  <c r="O431" i="6"/>
  <c r="N431" i="6" s="1"/>
  <c r="P431" i="6" s="1"/>
  <c r="A274" i="4"/>
  <c r="B274" i="4"/>
  <c r="A267" i="5"/>
  <c r="Q267" i="5" s="1"/>
  <c r="B267" i="5"/>
  <c r="R266" i="5"/>
  <c r="H318" i="5"/>
  <c r="S317" i="5"/>
  <c r="B326" i="6" l="1"/>
  <c r="A326" i="6"/>
  <c r="G218" i="3"/>
  <c r="A219" i="3"/>
  <c r="Q218" i="3"/>
  <c r="J679" i="6"/>
  <c r="I679" i="6"/>
  <c r="L679" i="6"/>
  <c r="H680" i="6" s="1"/>
  <c r="K679" i="6"/>
  <c r="Q431" i="6"/>
  <c r="M432" i="6" s="1"/>
  <c r="D274" i="4"/>
  <c r="C274" i="4" s="1"/>
  <c r="F274" i="4" s="1"/>
  <c r="L318" i="5"/>
  <c r="I318" i="5"/>
  <c r="J318" i="5"/>
  <c r="K318" i="5"/>
  <c r="D267" i="5"/>
  <c r="C267" i="5" s="1"/>
  <c r="E267" i="5" s="1"/>
  <c r="C326" i="6" l="1"/>
  <c r="F326" i="6"/>
  <c r="D326" i="6"/>
  <c r="E326" i="6"/>
  <c r="B219" i="3"/>
  <c r="P219" i="3"/>
  <c r="C219" i="3"/>
  <c r="J680" i="6"/>
  <c r="K680" i="6"/>
  <c r="I680" i="6"/>
  <c r="L680" i="6"/>
  <c r="H681" i="6" s="1"/>
  <c r="O432" i="6"/>
  <c r="N432" i="6"/>
  <c r="P432" i="6" s="1"/>
  <c r="A275" i="4"/>
  <c r="B275" i="4"/>
  <c r="E274" i="4"/>
  <c r="F267" i="5"/>
  <c r="S318" i="5"/>
  <c r="H319" i="5"/>
  <c r="B327" i="6" l="1"/>
  <c r="A327" i="6"/>
  <c r="E219" i="3"/>
  <c r="D219" i="3"/>
  <c r="F219" i="3" s="1"/>
  <c r="K681" i="6"/>
  <c r="L681" i="6"/>
  <c r="H682" i="6" s="1"/>
  <c r="J681" i="6"/>
  <c r="I681" i="6"/>
  <c r="Q432" i="6"/>
  <c r="M433" i="6" s="1"/>
  <c r="D275" i="4"/>
  <c r="C275" i="4" s="1"/>
  <c r="E275" i="4" s="1"/>
  <c r="J319" i="5"/>
  <c r="L319" i="5"/>
  <c r="I319" i="5"/>
  <c r="K319" i="5"/>
  <c r="A268" i="5"/>
  <c r="Q268" i="5" s="1"/>
  <c r="B268" i="5"/>
  <c r="R267" i="5"/>
  <c r="F327" i="6" l="1"/>
  <c r="D327" i="6"/>
  <c r="C327" i="6"/>
  <c r="E327" i="6"/>
  <c r="G219" i="3"/>
  <c r="A220" i="3"/>
  <c r="Q219" i="3"/>
  <c r="F275" i="4"/>
  <c r="B276" i="4" s="1"/>
  <c r="I682" i="6"/>
  <c r="L682" i="6"/>
  <c r="H683" i="6" s="1"/>
  <c r="K682" i="6"/>
  <c r="J682" i="6"/>
  <c r="O433" i="6"/>
  <c r="N433" i="6" s="1"/>
  <c r="P433" i="6" s="1"/>
  <c r="S319" i="5"/>
  <c r="H320" i="5"/>
  <c r="D268" i="5"/>
  <c r="C268" i="5" s="1"/>
  <c r="F268" i="5" s="1"/>
  <c r="B328" i="6" l="1"/>
  <c r="A328" i="6"/>
  <c r="A276" i="4"/>
  <c r="C220" i="3"/>
  <c r="P220" i="3"/>
  <c r="E220" i="3"/>
  <c r="B220" i="3"/>
  <c r="K683" i="6"/>
  <c r="J683" i="6"/>
  <c r="I683" i="6"/>
  <c r="L683" i="6"/>
  <c r="H684" i="6" s="1"/>
  <c r="Q433" i="6"/>
  <c r="M434" i="6" s="1"/>
  <c r="D276" i="4"/>
  <c r="C276" i="4" s="1"/>
  <c r="R268" i="5"/>
  <c r="A269" i="5"/>
  <c r="Q269" i="5" s="1"/>
  <c r="B269" i="5"/>
  <c r="I320" i="5"/>
  <c r="K320" i="5"/>
  <c r="J320" i="5"/>
  <c r="L320" i="5"/>
  <c r="E268" i="5"/>
  <c r="E328" i="6" l="1"/>
  <c r="D328" i="6"/>
  <c r="F328" i="6"/>
  <c r="C328" i="6"/>
  <c r="D220" i="3"/>
  <c r="F220" i="3" s="1"/>
  <c r="K684" i="6"/>
  <c r="I684" i="6"/>
  <c r="L684" i="6"/>
  <c r="H685" i="6" s="1"/>
  <c r="J684" i="6"/>
  <c r="O434" i="6"/>
  <c r="N434" i="6"/>
  <c r="P434" i="6" s="1"/>
  <c r="F276" i="4"/>
  <c r="E276" i="4"/>
  <c r="S320" i="5"/>
  <c r="H321" i="5"/>
  <c r="D269" i="5"/>
  <c r="C269" i="5" s="1"/>
  <c r="E269" i="5" s="1"/>
  <c r="A329" i="6" l="1"/>
  <c r="B329" i="6"/>
  <c r="G220" i="3"/>
  <c r="J685" i="6"/>
  <c r="L685" i="6"/>
  <c r="H686" i="6" s="1"/>
  <c r="K685" i="6"/>
  <c r="I685" i="6"/>
  <c r="Q434" i="6"/>
  <c r="M435" i="6" s="1"/>
  <c r="A277" i="4"/>
  <c r="B277" i="4"/>
  <c r="J321" i="5"/>
  <c r="L321" i="5"/>
  <c r="K321" i="5"/>
  <c r="I321" i="5"/>
  <c r="F269" i="5"/>
  <c r="C329" i="6" l="1"/>
  <c r="D329" i="6"/>
  <c r="F329" i="6"/>
  <c r="E329" i="6"/>
  <c r="A221" i="3"/>
  <c r="Q220" i="3"/>
  <c r="I686" i="6"/>
  <c r="L686" i="6"/>
  <c r="H687" i="6" s="1"/>
  <c r="K686" i="6"/>
  <c r="J686" i="6"/>
  <c r="O435" i="6"/>
  <c r="N435" i="6" s="1"/>
  <c r="P435" i="6" s="1"/>
  <c r="Q435" i="6"/>
  <c r="M436" i="6" s="1"/>
  <c r="D277" i="4"/>
  <c r="C277" i="4" s="1"/>
  <c r="H322" i="5"/>
  <c r="S321" i="5"/>
  <c r="B270" i="5"/>
  <c r="A270" i="5"/>
  <c r="Q270" i="5" s="1"/>
  <c r="R269" i="5"/>
  <c r="B330" i="6" l="1"/>
  <c r="A330" i="6"/>
  <c r="C221" i="3"/>
  <c r="B221" i="3"/>
  <c r="P221" i="3"/>
  <c r="K687" i="6"/>
  <c r="J687" i="6"/>
  <c r="I687" i="6"/>
  <c r="L687" i="6"/>
  <c r="H688" i="6" s="1"/>
  <c r="O436" i="6"/>
  <c r="N436" i="6" s="1"/>
  <c r="P436" i="6" s="1"/>
  <c r="F277" i="4"/>
  <c r="E277" i="4"/>
  <c r="D270" i="5"/>
  <c r="C270" i="5" s="1"/>
  <c r="E270" i="5" s="1"/>
  <c r="I322" i="5"/>
  <c r="K322" i="5"/>
  <c r="L322" i="5"/>
  <c r="J322" i="5"/>
  <c r="D330" i="6" l="1"/>
  <c r="E330" i="6"/>
  <c r="C330" i="6"/>
  <c r="F330" i="6"/>
  <c r="E221" i="3"/>
  <c r="I688" i="6"/>
  <c r="J688" i="6"/>
  <c r="L688" i="6"/>
  <c r="H689" i="6" s="1"/>
  <c r="K688" i="6"/>
  <c r="Q436" i="6"/>
  <c r="M437" i="6" s="1"/>
  <c r="B278" i="4"/>
  <c r="A278" i="4"/>
  <c r="H323" i="5"/>
  <c r="S322" i="5"/>
  <c r="F270" i="5"/>
  <c r="B331" i="6" l="1"/>
  <c r="A331" i="6"/>
  <c r="D221" i="3"/>
  <c r="F221" i="3" s="1"/>
  <c r="J689" i="6"/>
  <c r="L689" i="6"/>
  <c r="H690" i="6" s="1"/>
  <c r="K689" i="6"/>
  <c r="I689" i="6"/>
  <c r="O437" i="6"/>
  <c r="N437" i="6" s="1"/>
  <c r="P437" i="6" s="1"/>
  <c r="Q437" i="6"/>
  <c r="M438" i="6" s="1"/>
  <c r="D278" i="4"/>
  <c r="C278" i="4" s="1"/>
  <c r="E278" i="4" s="1"/>
  <c r="A271" i="5"/>
  <c r="Q271" i="5" s="1"/>
  <c r="B271" i="5"/>
  <c r="R270" i="5"/>
  <c r="J323" i="5"/>
  <c r="K323" i="5"/>
  <c r="L323" i="5"/>
  <c r="I323" i="5"/>
  <c r="F331" i="6" l="1"/>
  <c r="D331" i="6"/>
  <c r="E331" i="6"/>
  <c r="C331" i="6"/>
  <c r="G221" i="3"/>
  <c r="I690" i="6"/>
  <c r="L690" i="6"/>
  <c r="H691" i="6" s="1"/>
  <c r="K690" i="6"/>
  <c r="J690" i="6"/>
  <c r="O438" i="6"/>
  <c r="F278" i="4"/>
  <c r="S323" i="5"/>
  <c r="H324" i="5"/>
  <c r="D271" i="5"/>
  <c r="C271" i="5" s="1"/>
  <c r="E271" i="5" s="1"/>
  <c r="A332" i="6" l="1"/>
  <c r="B332" i="6"/>
  <c r="A222" i="3"/>
  <c r="Q221" i="3"/>
  <c r="N438" i="6"/>
  <c r="P438" i="6" s="1"/>
  <c r="J691" i="6"/>
  <c r="L691" i="6"/>
  <c r="H692" i="6" s="1"/>
  <c r="K691" i="6"/>
  <c r="I691" i="6"/>
  <c r="B279" i="4"/>
  <c r="A279" i="4"/>
  <c r="F271" i="5"/>
  <c r="B272" i="5" s="1"/>
  <c r="L324" i="5"/>
  <c r="I324" i="5"/>
  <c r="K324" i="5"/>
  <c r="J324" i="5"/>
  <c r="R271" i="5" l="1"/>
  <c r="A272" i="5"/>
  <c r="Q272" i="5" s="1"/>
  <c r="F332" i="6"/>
  <c r="D332" i="6"/>
  <c r="E332" i="6"/>
  <c r="C332" i="6"/>
  <c r="P222" i="3"/>
  <c r="B222" i="3"/>
  <c r="C222" i="3"/>
  <c r="Q438" i="6"/>
  <c r="M439" i="6" s="1"/>
  <c r="O439" i="6" s="1"/>
  <c r="N439" i="6" s="1"/>
  <c r="J692" i="6"/>
  <c r="L692" i="6"/>
  <c r="H693" i="6" s="1"/>
  <c r="K692" i="6"/>
  <c r="I692" i="6"/>
  <c r="P439" i="6"/>
  <c r="Q439" i="6"/>
  <c r="M440" i="6" s="1"/>
  <c r="D279" i="4"/>
  <c r="C279" i="4" s="1"/>
  <c r="E279" i="4" s="1"/>
  <c r="S324" i="5"/>
  <c r="H325" i="5"/>
  <c r="D272" i="5"/>
  <c r="B333" i="6" l="1"/>
  <c r="A333" i="6"/>
  <c r="E222" i="3"/>
  <c r="I693" i="6"/>
  <c r="K693" i="6"/>
  <c r="J693" i="6"/>
  <c r="L693" i="6"/>
  <c r="H694" i="6" s="1"/>
  <c r="O440" i="6"/>
  <c r="N440" i="6" s="1"/>
  <c r="F279" i="4"/>
  <c r="C272" i="5"/>
  <c r="E272" i="5" s="1"/>
  <c r="I325" i="5"/>
  <c r="J325" i="5"/>
  <c r="K325" i="5"/>
  <c r="L325" i="5"/>
  <c r="F333" i="6" l="1"/>
  <c r="D333" i="6"/>
  <c r="E333" i="6"/>
  <c r="C333" i="6"/>
  <c r="D222" i="3"/>
  <c r="F222" i="3" s="1"/>
  <c r="I694" i="6"/>
  <c r="J694" i="6"/>
  <c r="K694" i="6"/>
  <c r="L694" i="6"/>
  <c r="H695" i="6" s="1"/>
  <c r="P440" i="6"/>
  <c r="Q440" i="6"/>
  <c r="M441" i="6" s="1"/>
  <c r="B280" i="4"/>
  <c r="A280" i="4"/>
  <c r="S325" i="5"/>
  <c r="H326" i="5"/>
  <c r="F272" i="5"/>
  <c r="A334" i="6" l="1"/>
  <c r="B334" i="6"/>
  <c r="G222" i="3"/>
  <c r="J695" i="6"/>
  <c r="I695" i="6"/>
  <c r="K695" i="6"/>
  <c r="L695" i="6"/>
  <c r="H696" i="6" s="1"/>
  <c r="O441" i="6"/>
  <c r="N441" i="6" s="1"/>
  <c r="P441" i="6" s="1"/>
  <c r="D280" i="4"/>
  <c r="C280" i="4" s="1"/>
  <c r="E280" i="4" s="1"/>
  <c r="J326" i="5"/>
  <c r="I326" i="5"/>
  <c r="K326" i="5"/>
  <c r="L326" i="5"/>
  <c r="R272" i="5"/>
  <c r="B273" i="5"/>
  <c r="A273" i="5"/>
  <c r="Q273" i="5" s="1"/>
  <c r="F334" i="6" l="1"/>
  <c r="D334" i="6"/>
  <c r="C334" i="6"/>
  <c r="E334" i="6"/>
  <c r="A223" i="3"/>
  <c r="Q222" i="3"/>
  <c r="F280" i="4"/>
  <c r="B281" i="4" s="1"/>
  <c r="L696" i="6"/>
  <c r="H697" i="6" s="1"/>
  <c r="I696" i="6"/>
  <c r="K696" i="6"/>
  <c r="J696" i="6"/>
  <c r="Q441" i="6"/>
  <c r="M442" i="6" s="1"/>
  <c r="D273" i="5"/>
  <c r="C273" i="5" s="1"/>
  <c r="E273" i="5" s="1"/>
  <c r="H327" i="5"/>
  <c r="S326" i="5"/>
  <c r="B335" i="6" l="1"/>
  <c r="A335" i="6"/>
  <c r="A281" i="4"/>
  <c r="C223" i="3"/>
  <c r="E223" i="3" s="1"/>
  <c r="P223" i="3"/>
  <c r="B223" i="3"/>
  <c r="I697" i="6"/>
  <c r="L697" i="6"/>
  <c r="H698" i="6" s="1"/>
  <c r="J697" i="6"/>
  <c r="K697" i="6"/>
  <c r="O442" i="6"/>
  <c r="N442" i="6" s="1"/>
  <c r="P442" i="6" s="1"/>
  <c r="Q442" i="6"/>
  <c r="M443" i="6" s="1"/>
  <c r="D281" i="4"/>
  <c r="C281" i="4" s="1"/>
  <c r="L327" i="5"/>
  <c r="I327" i="5"/>
  <c r="J327" i="5"/>
  <c r="K327" i="5"/>
  <c r="F273" i="5"/>
  <c r="F335" i="6" l="1"/>
  <c r="D335" i="6"/>
  <c r="E335" i="6"/>
  <c r="C335" i="6"/>
  <c r="D223" i="3"/>
  <c r="F223" i="3" s="1"/>
  <c r="F281" i="4"/>
  <c r="E281" i="4"/>
  <c r="I698" i="6"/>
  <c r="J698" i="6"/>
  <c r="L698" i="6"/>
  <c r="H699" i="6" s="1"/>
  <c r="K698" i="6"/>
  <c r="O443" i="6"/>
  <c r="N443" i="6"/>
  <c r="P443" i="6" s="1"/>
  <c r="A282" i="4"/>
  <c r="B282" i="4"/>
  <c r="B274" i="5"/>
  <c r="R273" i="5"/>
  <c r="A274" i="5"/>
  <c r="Q274" i="5" s="1"/>
  <c r="H328" i="5"/>
  <c r="S327" i="5"/>
  <c r="A336" i="6" l="1"/>
  <c r="B336" i="6"/>
  <c r="G223" i="3"/>
  <c r="L699" i="6"/>
  <c r="H700" i="6" s="1"/>
  <c r="K699" i="6"/>
  <c r="J699" i="6"/>
  <c r="I699" i="6"/>
  <c r="Q443" i="6"/>
  <c r="M444" i="6" s="1"/>
  <c r="D282" i="4"/>
  <c r="L328" i="5"/>
  <c r="I328" i="5"/>
  <c r="K328" i="5"/>
  <c r="J328" i="5"/>
  <c r="D274" i="5"/>
  <c r="C274" i="5" s="1"/>
  <c r="F274" i="5" s="1"/>
  <c r="F336" i="6" l="1"/>
  <c r="C336" i="6"/>
  <c r="E336" i="6"/>
  <c r="D336" i="6"/>
  <c r="Q223" i="3"/>
  <c r="A224" i="3"/>
  <c r="K700" i="6"/>
  <c r="J700" i="6"/>
  <c r="I700" i="6"/>
  <c r="L700" i="6"/>
  <c r="H701" i="6" s="1"/>
  <c r="O444" i="6"/>
  <c r="N444" i="6" s="1"/>
  <c r="P444" i="6" s="1"/>
  <c r="C282" i="4"/>
  <c r="E282" i="4" s="1"/>
  <c r="B275" i="5"/>
  <c r="R274" i="5"/>
  <c r="A275" i="5"/>
  <c r="Q275" i="5" s="1"/>
  <c r="E274" i="5"/>
  <c r="H329" i="5"/>
  <c r="S328" i="5"/>
  <c r="A337" i="6" l="1"/>
  <c r="B337" i="6"/>
  <c r="C224" i="3"/>
  <c r="B224" i="3"/>
  <c r="E224" i="3"/>
  <c r="P224" i="3"/>
  <c r="K701" i="6"/>
  <c r="J701" i="6"/>
  <c r="L701" i="6"/>
  <c r="H702" i="6" s="1"/>
  <c r="I701" i="6"/>
  <c r="Q444" i="6"/>
  <c r="M445" i="6" s="1"/>
  <c r="F282" i="4"/>
  <c r="J329" i="5"/>
  <c r="I329" i="5"/>
  <c r="K329" i="5"/>
  <c r="L329" i="5"/>
  <c r="D275" i="5"/>
  <c r="C275" i="5" s="1"/>
  <c r="F275" i="5" s="1"/>
  <c r="D337" i="6" l="1"/>
  <c r="E337" i="6"/>
  <c r="C337" i="6"/>
  <c r="F337" i="6"/>
  <c r="D224" i="3"/>
  <c r="F224" i="3" s="1"/>
  <c r="L702" i="6"/>
  <c r="H703" i="6" s="1"/>
  <c r="J702" i="6"/>
  <c r="I702" i="6"/>
  <c r="K702" i="6"/>
  <c r="O445" i="6"/>
  <c r="N445" i="6" s="1"/>
  <c r="P445" i="6" s="1"/>
  <c r="B283" i="4"/>
  <c r="A283" i="4"/>
  <c r="B276" i="5"/>
  <c r="A276" i="5"/>
  <c r="Q276" i="5" s="1"/>
  <c r="R275" i="5"/>
  <c r="E275" i="5"/>
  <c r="H330" i="5"/>
  <c r="S329" i="5"/>
  <c r="B338" i="6" l="1"/>
  <c r="A338" i="6"/>
  <c r="G224" i="3"/>
  <c r="Q445" i="6"/>
  <c r="M446" i="6" s="1"/>
  <c r="I703" i="6"/>
  <c r="K703" i="6"/>
  <c r="L703" i="6"/>
  <c r="H704" i="6" s="1"/>
  <c r="J703" i="6"/>
  <c r="O446" i="6"/>
  <c r="N446" i="6" s="1"/>
  <c r="P446" i="6" s="1"/>
  <c r="D283" i="4"/>
  <c r="C283" i="4" s="1"/>
  <c r="E283" i="4" s="1"/>
  <c r="J330" i="5"/>
  <c r="L330" i="5"/>
  <c r="I330" i="5"/>
  <c r="K330" i="5"/>
  <c r="D276" i="5"/>
  <c r="C276" i="5" s="1"/>
  <c r="E276" i="5" s="1"/>
  <c r="F338" i="6" l="1"/>
  <c r="D338" i="6"/>
  <c r="E338" i="6"/>
  <c r="C338" i="6"/>
  <c r="A225" i="3"/>
  <c r="Q224" i="3"/>
  <c r="F283" i="4"/>
  <c r="J704" i="6"/>
  <c r="K704" i="6"/>
  <c r="I704" i="6"/>
  <c r="L704" i="6"/>
  <c r="H705" i="6" s="1"/>
  <c r="Q446" i="6"/>
  <c r="M447" i="6" s="1"/>
  <c r="B284" i="4"/>
  <c r="A284" i="4"/>
  <c r="F276" i="5"/>
  <c r="H331" i="5"/>
  <c r="S330" i="5"/>
  <c r="B339" i="6" l="1"/>
  <c r="A339" i="6"/>
  <c r="P225" i="3"/>
  <c r="B225" i="3"/>
  <c r="C225" i="3"/>
  <c r="J705" i="6"/>
  <c r="K705" i="6"/>
  <c r="L705" i="6"/>
  <c r="H706" i="6" s="1"/>
  <c r="I705" i="6"/>
  <c r="O447" i="6"/>
  <c r="N447" i="6" s="1"/>
  <c r="P447" i="6" s="1"/>
  <c r="D284" i="4"/>
  <c r="C284" i="4" s="1"/>
  <c r="E284" i="4" s="1"/>
  <c r="I331" i="5"/>
  <c r="L331" i="5"/>
  <c r="J331" i="5"/>
  <c r="K331" i="5"/>
  <c r="R276" i="5"/>
  <c r="A277" i="5"/>
  <c r="Q277" i="5" s="1"/>
  <c r="B277" i="5"/>
  <c r="D339" i="6" l="1"/>
  <c r="E339" i="6"/>
  <c r="C339" i="6"/>
  <c r="F339" i="6"/>
  <c r="E225" i="3"/>
  <c r="D225" i="3" s="1"/>
  <c r="F225" i="3" s="1"/>
  <c r="J706" i="6"/>
  <c r="L706" i="6"/>
  <c r="H707" i="6" s="1"/>
  <c r="K706" i="6"/>
  <c r="I706" i="6"/>
  <c r="Q447" i="6"/>
  <c r="M448" i="6" s="1"/>
  <c r="F284" i="4"/>
  <c r="B285" i="4" s="1"/>
  <c r="D277" i="5"/>
  <c r="C277" i="5"/>
  <c r="F277" i="5" s="1"/>
  <c r="H332" i="5"/>
  <c r="S331" i="5"/>
  <c r="B340" i="6" l="1"/>
  <c r="A340" i="6"/>
  <c r="G225" i="3"/>
  <c r="A285" i="4"/>
  <c r="I707" i="6"/>
  <c r="K707" i="6"/>
  <c r="J707" i="6"/>
  <c r="L707" i="6"/>
  <c r="H708" i="6" s="1"/>
  <c r="O448" i="6"/>
  <c r="N448" i="6" s="1"/>
  <c r="P448" i="6" s="1"/>
  <c r="D285" i="4"/>
  <c r="C285" i="4" s="1"/>
  <c r="E285" i="4" s="1"/>
  <c r="A278" i="5"/>
  <c r="Q278" i="5" s="1"/>
  <c r="R277" i="5"/>
  <c r="B278" i="5"/>
  <c r="L332" i="5"/>
  <c r="I332" i="5"/>
  <c r="J332" i="5"/>
  <c r="K332" i="5"/>
  <c r="E277" i="5"/>
  <c r="F340" i="6" l="1"/>
  <c r="C340" i="6"/>
  <c r="D340" i="6"/>
  <c r="E340" i="6"/>
  <c r="A226" i="3"/>
  <c r="Q225" i="3"/>
  <c r="L708" i="6"/>
  <c r="H709" i="6" s="1"/>
  <c r="K708" i="6"/>
  <c r="I708" i="6"/>
  <c r="J708" i="6"/>
  <c r="Q448" i="6"/>
  <c r="M449" i="6" s="1"/>
  <c r="F285" i="4"/>
  <c r="H333" i="5"/>
  <c r="S332" i="5"/>
  <c r="D278" i="5"/>
  <c r="C278" i="5" s="1"/>
  <c r="E278" i="5" s="1"/>
  <c r="B341" i="6" l="1"/>
  <c r="A341" i="6"/>
  <c r="P226" i="3"/>
  <c r="B226" i="3"/>
  <c r="C226" i="3"/>
  <c r="I709" i="6"/>
  <c r="L709" i="6"/>
  <c r="H710" i="6" s="1"/>
  <c r="J709" i="6"/>
  <c r="K709" i="6"/>
  <c r="O449" i="6"/>
  <c r="N449" i="6"/>
  <c r="P449" i="6" s="1"/>
  <c r="B286" i="4"/>
  <c r="A286" i="4"/>
  <c r="F278" i="5"/>
  <c r="K333" i="5"/>
  <c r="J333" i="5"/>
  <c r="L333" i="5"/>
  <c r="I333" i="5"/>
  <c r="D341" i="6" l="1"/>
  <c r="E341" i="6"/>
  <c r="C341" i="6"/>
  <c r="F341" i="6"/>
  <c r="E226" i="3"/>
  <c r="D226" i="3" s="1"/>
  <c r="L710" i="6"/>
  <c r="H711" i="6" s="1"/>
  <c r="K710" i="6"/>
  <c r="I710" i="6"/>
  <c r="J710" i="6"/>
  <c r="Q449" i="6"/>
  <c r="M450" i="6" s="1"/>
  <c r="D286" i="4"/>
  <c r="H334" i="5"/>
  <c r="S333" i="5"/>
  <c r="B279" i="5"/>
  <c r="R278" i="5"/>
  <c r="A279" i="5"/>
  <c r="Q279" i="5" s="1"/>
  <c r="B342" i="6" l="1"/>
  <c r="A342" i="6"/>
  <c r="F226" i="3"/>
  <c r="G226" i="3"/>
  <c r="K711" i="6"/>
  <c r="L711" i="6"/>
  <c r="H712" i="6" s="1"/>
  <c r="J711" i="6"/>
  <c r="I711" i="6"/>
  <c r="O450" i="6"/>
  <c r="N450" i="6"/>
  <c r="P450" i="6" s="1"/>
  <c r="C286" i="4"/>
  <c r="E286" i="4" s="1"/>
  <c r="D279" i="5"/>
  <c r="C279" i="5" s="1"/>
  <c r="E279" i="5" s="1"/>
  <c r="J334" i="5"/>
  <c r="K334" i="5"/>
  <c r="I334" i="5"/>
  <c r="L334" i="5"/>
  <c r="F342" i="6" l="1"/>
  <c r="E342" i="6"/>
  <c r="D342" i="6"/>
  <c r="C342" i="6"/>
  <c r="A227" i="3"/>
  <c r="Q226" i="3"/>
  <c r="I712" i="6"/>
  <c r="J712" i="6"/>
  <c r="K712" i="6"/>
  <c r="L712" i="6"/>
  <c r="H713" i="6" s="1"/>
  <c r="Q450" i="6"/>
  <c r="M451" i="6" s="1"/>
  <c r="F286" i="4"/>
  <c r="S334" i="5"/>
  <c r="H335" i="5"/>
  <c r="F279" i="5"/>
  <c r="B343" i="6" l="1"/>
  <c r="A343" i="6"/>
  <c r="P227" i="3"/>
  <c r="C227" i="3"/>
  <c r="B227" i="3"/>
  <c r="I713" i="6"/>
  <c r="K713" i="6"/>
  <c r="J713" i="6"/>
  <c r="L713" i="6"/>
  <c r="H714" i="6" s="1"/>
  <c r="O451" i="6"/>
  <c r="N451" i="6" s="1"/>
  <c r="P451" i="6" s="1"/>
  <c r="A287" i="4"/>
  <c r="B287" i="4"/>
  <c r="I335" i="5"/>
  <c r="K335" i="5"/>
  <c r="L335" i="5"/>
  <c r="J335" i="5"/>
  <c r="B280" i="5"/>
  <c r="A280" i="5"/>
  <c r="Q280" i="5" s="1"/>
  <c r="R279" i="5"/>
  <c r="F343" i="6" l="1"/>
  <c r="E343" i="6"/>
  <c r="C343" i="6"/>
  <c r="D343" i="6"/>
  <c r="E227" i="3"/>
  <c r="L714" i="6"/>
  <c r="H715" i="6" s="1"/>
  <c r="K714" i="6"/>
  <c r="I714" i="6"/>
  <c r="J714" i="6"/>
  <c r="Q451" i="6"/>
  <c r="M452" i="6" s="1"/>
  <c r="D287" i="4"/>
  <c r="C287" i="4"/>
  <c r="E287" i="4" s="1"/>
  <c r="D280" i="5"/>
  <c r="H336" i="5"/>
  <c r="S335" i="5"/>
  <c r="B344" i="6" l="1"/>
  <c r="A344" i="6"/>
  <c r="D227" i="3"/>
  <c r="F227" i="3" s="1"/>
  <c r="J715" i="6"/>
  <c r="L715" i="6"/>
  <c r="H716" i="6" s="1"/>
  <c r="K715" i="6"/>
  <c r="I715" i="6"/>
  <c r="O452" i="6"/>
  <c r="N452" i="6" s="1"/>
  <c r="P452" i="6" s="1"/>
  <c r="F287" i="4"/>
  <c r="K336" i="5"/>
  <c r="I336" i="5"/>
  <c r="L336" i="5"/>
  <c r="J336" i="5"/>
  <c r="C280" i="5"/>
  <c r="E280" i="5" s="1"/>
  <c r="F344" i="6" l="1"/>
  <c r="E344" i="6"/>
  <c r="D344" i="6"/>
  <c r="C344" i="6"/>
  <c r="G227" i="3"/>
  <c r="I716" i="6"/>
  <c r="K716" i="6"/>
  <c r="L716" i="6"/>
  <c r="H717" i="6" s="1"/>
  <c r="J716" i="6"/>
  <c r="Q452" i="6"/>
  <c r="M453" i="6" s="1"/>
  <c r="B288" i="4"/>
  <c r="A288" i="4"/>
  <c r="F280" i="5"/>
  <c r="B281" i="5" s="1"/>
  <c r="S336" i="5"/>
  <c r="H337" i="5"/>
  <c r="B345" i="6" l="1"/>
  <c r="A345" i="6"/>
  <c r="Q227" i="3"/>
  <c r="A228" i="3"/>
  <c r="A281" i="5"/>
  <c r="Q281" i="5" s="1"/>
  <c r="L717" i="6"/>
  <c r="H718" i="6" s="1"/>
  <c r="I717" i="6"/>
  <c r="J717" i="6"/>
  <c r="K717" i="6"/>
  <c r="O453" i="6"/>
  <c r="N453" i="6" s="1"/>
  <c r="P453" i="6" s="1"/>
  <c r="D288" i="4"/>
  <c r="C288" i="4" s="1"/>
  <c r="E288" i="4" s="1"/>
  <c r="R280" i="5"/>
  <c r="L337" i="5"/>
  <c r="K337" i="5"/>
  <c r="J337" i="5"/>
  <c r="I337" i="5"/>
  <c r="D281" i="5"/>
  <c r="C281" i="5" s="1"/>
  <c r="E281" i="5" s="1"/>
  <c r="F345" i="6" l="1"/>
  <c r="E345" i="6"/>
  <c r="D345" i="6"/>
  <c r="C345" i="6"/>
  <c r="C228" i="3"/>
  <c r="P228" i="3"/>
  <c r="B228" i="3"/>
  <c r="E228" i="3"/>
  <c r="D228" i="3" s="1"/>
  <c r="F228" i="3" s="1"/>
  <c r="Q453" i="6"/>
  <c r="M454" i="6" s="1"/>
  <c r="I718" i="6"/>
  <c r="J718" i="6"/>
  <c r="L718" i="6"/>
  <c r="H719" i="6" s="1"/>
  <c r="K718" i="6"/>
  <c r="O454" i="6"/>
  <c r="N454" i="6" s="1"/>
  <c r="Q454" i="6" s="1"/>
  <c r="M455" i="6" s="1"/>
  <c r="F288" i="4"/>
  <c r="F281" i="5"/>
  <c r="S337" i="5"/>
  <c r="H338" i="5"/>
  <c r="B346" i="6" l="1"/>
  <c r="A346" i="6"/>
  <c r="G228" i="3"/>
  <c r="J719" i="6"/>
  <c r="L719" i="6"/>
  <c r="H720" i="6" s="1"/>
  <c r="I719" i="6"/>
  <c r="K719" i="6"/>
  <c r="O455" i="6"/>
  <c r="N455" i="6"/>
  <c r="P455" i="6" s="1"/>
  <c r="P454" i="6"/>
  <c r="A289" i="4"/>
  <c r="B289" i="4"/>
  <c r="L338" i="5"/>
  <c r="K338" i="5"/>
  <c r="J338" i="5"/>
  <c r="I338" i="5"/>
  <c r="A282" i="5"/>
  <c r="Q282" i="5" s="1"/>
  <c r="B282" i="5"/>
  <c r="R281" i="5"/>
  <c r="E346" i="6" l="1"/>
  <c r="D346" i="6"/>
  <c r="C346" i="6"/>
  <c r="F346" i="6"/>
  <c r="A229" i="3"/>
  <c r="Q228" i="3"/>
  <c r="K720" i="6"/>
  <c r="I720" i="6"/>
  <c r="J720" i="6"/>
  <c r="L720" i="6"/>
  <c r="H721" i="6" s="1"/>
  <c r="Q455" i="6"/>
  <c r="M456" i="6" s="1"/>
  <c r="D289" i="4"/>
  <c r="C289" i="4" s="1"/>
  <c r="E289" i="4" s="1"/>
  <c r="D282" i="5"/>
  <c r="C282" i="5" s="1"/>
  <c r="E282" i="5" s="1"/>
  <c r="H339" i="5"/>
  <c r="S338" i="5"/>
  <c r="B347" i="6" l="1"/>
  <c r="A347" i="6"/>
  <c r="C229" i="3"/>
  <c r="B229" i="3"/>
  <c r="P229" i="3"/>
  <c r="E229" i="3"/>
  <c r="D229" i="3" s="1"/>
  <c r="F229" i="3" s="1"/>
  <c r="K721" i="6"/>
  <c r="L721" i="6"/>
  <c r="H722" i="6" s="1"/>
  <c r="I721" i="6"/>
  <c r="J721" i="6"/>
  <c r="O456" i="6"/>
  <c r="N456" i="6"/>
  <c r="Q456" i="6" s="1"/>
  <c r="M457" i="6" s="1"/>
  <c r="F289" i="4"/>
  <c r="F282" i="5"/>
  <c r="A283" i="5" s="1"/>
  <c r="Q283" i="5" s="1"/>
  <c r="K339" i="5"/>
  <c r="J339" i="5"/>
  <c r="I339" i="5"/>
  <c r="L339" i="5"/>
  <c r="F347" i="6" l="1"/>
  <c r="E347" i="6"/>
  <c r="D347" i="6"/>
  <c r="C347" i="6"/>
  <c r="G229" i="3"/>
  <c r="Q229" i="3" s="1"/>
  <c r="L722" i="6"/>
  <c r="H723" i="6" s="1"/>
  <c r="I722" i="6"/>
  <c r="J722" i="6"/>
  <c r="K722" i="6"/>
  <c r="O457" i="6"/>
  <c r="N457" i="6"/>
  <c r="P457" i="6" s="1"/>
  <c r="P456" i="6"/>
  <c r="B283" i="5"/>
  <c r="D283" i="5" s="1"/>
  <c r="C283" i="5" s="1"/>
  <c r="E283" i="5" s="1"/>
  <c r="B290" i="4"/>
  <c r="A290" i="4"/>
  <c r="R282" i="5"/>
  <c r="H340" i="5"/>
  <c r="S339" i="5"/>
  <c r="A348" i="6" l="1"/>
  <c r="B348" i="6"/>
  <c r="A230" i="3"/>
  <c r="P230" i="3" s="1"/>
  <c r="D230" i="3"/>
  <c r="F230" i="3" s="1"/>
  <c r="K723" i="6"/>
  <c r="J723" i="6"/>
  <c r="I723" i="6"/>
  <c r="L723" i="6"/>
  <c r="H724" i="6" s="1"/>
  <c r="Q457" i="6"/>
  <c r="M458" i="6" s="1"/>
  <c r="D290" i="4"/>
  <c r="C290" i="4" s="1"/>
  <c r="F290" i="4" s="1"/>
  <c r="F283" i="5"/>
  <c r="I340" i="5"/>
  <c r="K340" i="5"/>
  <c r="L340" i="5"/>
  <c r="J340" i="5"/>
  <c r="F348" i="6" l="1"/>
  <c r="E348" i="6"/>
  <c r="D348" i="6"/>
  <c r="C348" i="6"/>
  <c r="B230" i="3"/>
  <c r="C230" i="3"/>
  <c r="E230" i="3" s="1"/>
  <c r="G230" i="3"/>
  <c r="A231" i="3"/>
  <c r="Q230" i="3"/>
  <c r="E290" i="4"/>
  <c r="I724" i="6"/>
  <c r="J724" i="6"/>
  <c r="L724" i="6"/>
  <c r="H725" i="6" s="1"/>
  <c r="K724" i="6"/>
  <c r="O458" i="6"/>
  <c r="N458" i="6" s="1"/>
  <c r="P458" i="6" s="1"/>
  <c r="B291" i="4"/>
  <c r="A291" i="4"/>
  <c r="H341" i="5"/>
  <c r="S340" i="5"/>
  <c r="A284" i="5"/>
  <c r="Q284" i="5" s="1"/>
  <c r="R283" i="5"/>
  <c r="B284" i="5"/>
  <c r="B349" i="6" l="1"/>
  <c r="A349" i="6"/>
  <c r="C231" i="3"/>
  <c r="E231" i="3" s="1"/>
  <c r="P231" i="3"/>
  <c r="B231" i="3"/>
  <c r="D231" i="3"/>
  <c r="F231" i="3" s="1"/>
  <c r="K725" i="6"/>
  <c r="I725" i="6"/>
  <c r="L725" i="6"/>
  <c r="H726" i="6" s="1"/>
  <c r="J725" i="6"/>
  <c r="Q458" i="6"/>
  <c r="M459" i="6" s="1"/>
  <c r="D291" i="4"/>
  <c r="C291" i="4" s="1"/>
  <c r="E291" i="4" s="1"/>
  <c r="D284" i="5"/>
  <c r="C284" i="5"/>
  <c r="F284" i="5" s="1"/>
  <c r="I341" i="5"/>
  <c r="K341" i="5"/>
  <c r="L341" i="5"/>
  <c r="J341" i="5"/>
  <c r="F349" i="6" l="1"/>
  <c r="E349" i="6"/>
  <c r="D349" i="6"/>
  <c r="C349" i="6"/>
  <c r="G231" i="3"/>
  <c r="F291" i="4"/>
  <c r="J726" i="6"/>
  <c r="I726" i="6"/>
  <c r="K726" i="6"/>
  <c r="L726" i="6"/>
  <c r="H727" i="6" s="1"/>
  <c r="O459" i="6"/>
  <c r="N459" i="6"/>
  <c r="P459" i="6" s="1"/>
  <c r="B292" i="4"/>
  <c r="A292" i="4"/>
  <c r="H342" i="5"/>
  <c r="S341" i="5"/>
  <c r="A285" i="5"/>
  <c r="Q285" i="5" s="1"/>
  <c r="B285" i="5"/>
  <c r="R284" i="5"/>
  <c r="E284" i="5"/>
  <c r="A350" i="6" l="1"/>
  <c r="B350" i="6"/>
  <c r="Q231" i="3"/>
  <c r="A232" i="3"/>
  <c r="J727" i="6"/>
  <c r="I727" i="6"/>
  <c r="K727" i="6"/>
  <c r="L727" i="6"/>
  <c r="H728" i="6" s="1"/>
  <c r="Q459" i="6"/>
  <c r="M460" i="6" s="1"/>
  <c r="D292" i="4"/>
  <c r="D285" i="5"/>
  <c r="C285" i="5" s="1"/>
  <c r="E285" i="5" s="1"/>
  <c r="K342" i="5"/>
  <c r="J342" i="5"/>
  <c r="L342" i="5"/>
  <c r="I342" i="5"/>
  <c r="D350" i="6" l="1"/>
  <c r="C350" i="6"/>
  <c r="F350" i="6"/>
  <c r="E350" i="6"/>
  <c r="B232" i="3"/>
  <c r="P232" i="3"/>
  <c r="C232" i="3"/>
  <c r="E232" i="3" s="1"/>
  <c r="K728" i="6"/>
  <c r="I728" i="6"/>
  <c r="J728" i="6"/>
  <c r="L728" i="6"/>
  <c r="H729" i="6" s="1"/>
  <c r="O460" i="6"/>
  <c r="N460" i="6"/>
  <c r="P460" i="6" s="1"/>
  <c r="C292" i="4"/>
  <c r="E292" i="4" s="1"/>
  <c r="F285" i="5"/>
  <c r="B286" i="5" s="1"/>
  <c r="H343" i="5"/>
  <c r="S342" i="5"/>
  <c r="B351" i="6" l="1"/>
  <c r="A351" i="6"/>
  <c r="D232" i="3"/>
  <c r="F232" i="3" s="1"/>
  <c r="Q460" i="6"/>
  <c r="M461" i="6" s="1"/>
  <c r="L729" i="6"/>
  <c r="H730" i="6" s="1"/>
  <c r="I729" i="6"/>
  <c r="J729" i="6"/>
  <c r="K729" i="6"/>
  <c r="O461" i="6"/>
  <c r="N461" i="6" s="1"/>
  <c r="Q461" i="6" s="1"/>
  <c r="M462" i="6" s="1"/>
  <c r="F292" i="4"/>
  <c r="A286" i="5"/>
  <c r="Q286" i="5" s="1"/>
  <c r="R285" i="5"/>
  <c r="D286" i="5"/>
  <c r="C286" i="5" s="1"/>
  <c r="E286" i="5" s="1"/>
  <c r="K343" i="5"/>
  <c r="L343" i="5"/>
  <c r="I343" i="5"/>
  <c r="J343" i="5"/>
  <c r="F351" i="6" l="1"/>
  <c r="E351" i="6"/>
  <c r="D351" i="6"/>
  <c r="C351" i="6"/>
  <c r="G232" i="3"/>
  <c r="I730" i="6"/>
  <c r="J730" i="6"/>
  <c r="L730" i="6"/>
  <c r="H731" i="6" s="1"/>
  <c r="K730" i="6"/>
  <c r="O462" i="6"/>
  <c r="N462" i="6" s="1"/>
  <c r="P462" i="6" s="1"/>
  <c r="P461" i="6"/>
  <c r="A293" i="4"/>
  <c r="B293" i="4"/>
  <c r="F286" i="5"/>
  <c r="B287" i="5" s="1"/>
  <c r="H344" i="5"/>
  <c r="S343" i="5"/>
  <c r="B352" i="6" l="1"/>
  <c r="A352" i="6"/>
  <c r="A233" i="3"/>
  <c r="Q232" i="3"/>
  <c r="Q462" i="6"/>
  <c r="M463" i="6" s="1"/>
  <c r="K731" i="6"/>
  <c r="J731" i="6"/>
  <c r="L731" i="6"/>
  <c r="H732" i="6" s="1"/>
  <c r="I731" i="6"/>
  <c r="O463" i="6"/>
  <c r="N463" i="6" s="1"/>
  <c r="P463" i="6" s="1"/>
  <c r="D293" i="4"/>
  <c r="C293" i="4" s="1"/>
  <c r="E293" i="4" s="1"/>
  <c r="A287" i="5"/>
  <c r="Q287" i="5" s="1"/>
  <c r="R286" i="5"/>
  <c r="D287" i="5"/>
  <c r="C287" i="5" s="1"/>
  <c r="E287" i="5" s="1"/>
  <c r="K344" i="5"/>
  <c r="L344" i="5"/>
  <c r="I344" i="5"/>
  <c r="J344" i="5"/>
  <c r="F352" i="6" l="1"/>
  <c r="E352" i="6"/>
  <c r="C352" i="6"/>
  <c r="D352" i="6"/>
  <c r="B233" i="3"/>
  <c r="C233" i="3"/>
  <c r="E233" i="3"/>
  <c r="P233" i="3"/>
  <c r="F293" i="4"/>
  <c r="Q463" i="6"/>
  <c r="M464" i="6" s="1"/>
  <c r="K732" i="6"/>
  <c r="I732" i="6"/>
  <c r="J732" i="6"/>
  <c r="L732" i="6"/>
  <c r="H733" i="6" s="1"/>
  <c r="O464" i="6"/>
  <c r="N464" i="6"/>
  <c r="P464" i="6" s="1"/>
  <c r="B294" i="4"/>
  <c r="A294" i="4"/>
  <c r="F287" i="5"/>
  <c r="H345" i="5"/>
  <c r="S344" i="5"/>
  <c r="A353" i="6" l="1"/>
  <c r="B353" i="6"/>
  <c r="D233" i="3"/>
  <c r="F233" i="3" s="1"/>
  <c r="Q464" i="6"/>
  <c r="M465" i="6" s="1"/>
  <c r="O465" i="6" s="1"/>
  <c r="K733" i="6"/>
  <c r="J733" i="6"/>
  <c r="L733" i="6"/>
  <c r="H734" i="6" s="1"/>
  <c r="I733" i="6"/>
  <c r="N465" i="6"/>
  <c r="P465" i="6" s="1"/>
  <c r="Q465" i="6"/>
  <c r="M466" i="6" s="1"/>
  <c r="D294" i="4"/>
  <c r="C294" i="4" s="1"/>
  <c r="E294" i="4" s="1"/>
  <c r="I345" i="5"/>
  <c r="L345" i="5"/>
  <c r="J345" i="5"/>
  <c r="K345" i="5"/>
  <c r="A288" i="5"/>
  <c r="Q288" i="5" s="1"/>
  <c r="R287" i="5"/>
  <c r="B288" i="5"/>
  <c r="E353" i="6" l="1"/>
  <c r="D353" i="6"/>
  <c r="C353" i="6"/>
  <c r="F353" i="6"/>
  <c r="G233" i="3"/>
  <c r="A234" i="3" s="1"/>
  <c r="L734" i="6"/>
  <c r="H735" i="6" s="1"/>
  <c r="I734" i="6"/>
  <c r="J734" i="6"/>
  <c r="K734" i="6"/>
  <c r="O466" i="6"/>
  <c r="N466" i="6" s="1"/>
  <c r="P466" i="6" s="1"/>
  <c r="F294" i="4"/>
  <c r="D288" i="5"/>
  <c r="H346" i="5"/>
  <c r="S345" i="5"/>
  <c r="B354" i="6" l="1"/>
  <c r="A354" i="6"/>
  <c r="Q233" i="3"/>
  <c r="C234" i="3"/>
  <c r="E234" i="3" s="1"/>
  <c r="D234" i="3" s="1"/>
  <c r="F234" i="3" s="1"/>
  <c r="P234" i="3"/>
  <c r="B234" i="3"/>
  <c r="K735" i="6"/>
  <c r="J735" i="6"/>
  <c r="I735" i="6"/>
  <c r="L735" i="6"/>
  <c r="H736" i="6" s="1"/>
  <c r="Q466" i="6"/>
  <c r="M467" i="6" s="1"/>
  <c r="A295" i="4"/>
  <c r="B295" i="4"/>
  <c r="K346" i="5"/>
  <c r="J346" i="5"/>
  <c r="I346" i="5"/>
  <c r="L346" i="5"/>
  <c r="C288" i="5"/>
  <c r="E288" i="5" s="1"/>
  <c r="E354" i="6" l="1"/>
  <c r="F354" i="6"/>
  <c r="D354" i="6"/>
  <c r="C354" i="6"/>
  <c r="G234" i="3"/>
  <c r="J736" i="6"/>
  <c r="K736" i="6"/>
  <c r="I736" i="6"/>
  <c r="L736" i="6"/>
  <c r="H737" i="6" s="1"/>
  <c r="O467" i="6"/>
  <c r="N467" i="6"/>
  <c r="P467" i="6" s="1"/>
  <c r="Q467" i="6"/>
  <c r="M468" i="6" s="1"/>
  <c r="D295" i="4"/>
  <c r="C295" i="4" s="1"/>
  <c r="E295" i="4" s="1"/>
  <c r="S346" i="5"/>
  <c r="H347" i="5"/>
  <c r="F288" i="5"/>
  <c r="B355" i="6" l="1"/>
  <c r="A355" i="6"/>
  <c r="Q234" i="3"/>
  <c r="A235" i="3"/>
  <c r="F295" i="4"/>
  <c r="B296" i="4" s="1"/>
  <c r="I737" i="6"/>
  <c r="L737" i="6"/>
  <c r="J737" i="6"/>
  <c r="K737" i="6"/>
  <c r="O468" i="6"/>
  <c r="N468" i="6"/>
  <c r="P468" i="6" s="1"/>
  <c r="L347" i="5"/>
  <c r="J347" i="5"/>
  <c r="K347" i="5"/>
  <c r="I347" i="5"/>
  <c r="B289" i="5"/>
  <c r="A289" i="5"/>
  <c r="Q289" i="5" s="1"/>
  <c r="R288" i="5"/>
  <c r="F355" i="6" l="1"/>
  <c r="E355" i="6"/>
  <c r="D355" i="6"/>
  <c r="C355" i="6"/>
  <c r="A296" i="4"/>
  <c r="C235" i="3"/>
  <c r="B235" i="3"/>
  <c r="E235" i="3"/>
  <c r="P235" i="3"/>
  <c r="D235" i="3"/>
  <c r="G235" i="3" s="1"/>
  <c r="Q468" i="6"/>
  <c r="M469" i="6" s="1"/>
  <c r="O469" i="6" s="1"/>
  <c r="D296" i="4"/>
  <c r="C296" i="4" s="1"/>
  <c r="E296" i="4" s="1"/>
  <c r="D289" i="5"/>
  <c r="C289" i="5"/>
  <c r="E289" i="5" s="1"/>
  <c r="H348" i="5"/>
  <c r="S347" i="5"/>
  <c r="B356" i="6" l="1"/>
  <c r="A356" i="6"/>
  <c r="F296" i="4"/>
  <c r="A236" i="3"/>
  <c r="Q235" i="3"/>
  <c r="F235" i="3"/>
  <c r="N469" i="6"/>
  <c r="P469" i="6" s="1"/>
  <c r="Q469" i="6"/>
  <c r="M470" i="6" s="1"/>
  <c r="O470" i="6" s="1"/>
  <c r="A297" i="4"/>
  <c r="B297" i="4"/>
  <c r="J348" i="5"/>
  <c r="I348" i="5"/>
  <c r="K348" i="5"/>
  <c r="L348" i="5"/>
  <c r="F289" i="5"/>
  <c r="F356" i="6" l="1"/>
  <c r="E356" i="6"/>
  <c r="D356" i="6"/>
  <c r="C356" i="6"/>
  <c r="P236" i="3"/>
  <c r="C236" i="3"/>
  <c r="B236" i="3"/>
  <c r="N470" i="6"/>
  <c r="P470" i="6" s="1"/>
  <c r="D297" i="4"/>
  <c r="C297" i="4" s="1"/>
  <c r="E297" i="4" s="1"/>
  <c r="R289" i="5"/>
  <c r="A290" i="5"/>
  <c r="Q290" i="5" s="1"/>
  <c r="B290" i="5"/>
  <c r="S348" i="5"/>
  <c r="H349" i="5"/>
  <c r="B357" i="6" l="1"/>
  <c r="A357" i="6"/>
  <c r="E236" i="3"/>
  <c r="D236" i="3" s="1"/>
  <c r="F236" i="3" s="1"/>
  <c r="Q470" i="6"/>
  <c r="M471" i="6" s="1"/>
  <c r="F297" i="4"/>
  <c r="J349" i="5"/>
  <c r="K349" i="5"/>
  <c r="I349" i="5"/>
  <c r="L349" i="5"/>
  <c r="D290" i="5"/>
  <c r="C290" i="5" s="1"/>
  <c r="F290" i="5" s="1"/>
  <c r="F357" i="6" l="1"/>
  <c r="E357" i="6"/>
  <c r="D357" i="6"/>
  <c r="C357" i="6"/>
  <c r="G236" i="3"/>
  <c r="O471" i="6"/>
  <c r="N471" i="6"/>
  <c r="P471" i="6" s="1"/>
  <c r="B298" i="4"/>
  <c r="A298" i="4"/>
  <c r="R290" i="5"/>
  <c r="B291" i="5"/>
  <c r="A291" i="5"/>
  <c r="Q291" i="5" s="1"/>
  <c r="E290" i="5"/>
  <c r="S349" i="5"/>
  <c r="H350" i="5"/>
  <c r="B358" i="6" l="1"/>
  <c r="A358" i="6"/>
  <c r="Q236" i="3"/>
  <c r="A237" i="3"/>
  <c r="Q471" i="6"/>
  <c r="M472" i="6" s="1"/>
  <c r="D298" i="4"/>
  <c r="C298" i="4" s="1"/>
  <c r="E298" i="4" s="1"/>
  <c r="I350" i="5"/>
  <c r="K350" i="5"/>
  <c r="L350" i="5"/>
  <c r="J350" i="5"/>
  <c r="D291" i="5"/>
  <c r="C291" i="5" s="1"/>
  <c r="E291" i="5" s="1"/>
  <c r="F358" i="6" l="1"/>
  <c r="C358" i="6"/>
  <c r="E358" i="6"/>
  <c r="D358" i="6"/>
  <c r="B237" i="3"/>
  <c r="P237" i="3"/>
  <c r="C237" i="3"/>
  <c r="E237" i="3" s="1"/>
  <c r="O472" i="6"/>
  <c r="N472" i="6" s="1"/>
  <c r="F298" i="4"/>
  <c r="F291" i="5"/>
  <c r="S350" i="5"/>
  <c r="H351" i="5"/>
  <c r="B359" i="6" l="1"/>
  <c r="A359" i="6"/>
  <c r="D237" i="3"/>
  <c r="F237" i="3" s="1"/>
  <c r="P472" i="6"/>
  <c r="Q472" i="6"/>
  <c r="M473" i="6" s="1"/>
  <c r="O473" i="6" s="1"/>
  <c r="N473" i="6" s="1"/>
  <c r="Q473" i="6" s="1"/>
  <c r="M474" i="6" s="1"/>
  <c r="B299" i="4"/>
  <c r="A299" i="4"/>
  <c r="I351" i="5"/>
  <c r="K351" i="5"/>
  <c r="J351" i="5"/>
  <c r="L351" i="5"/>
  <c r="R291" i="5"/>
  <c r="A292" i="5"/>
  <c r="Q292" i="5" s="1"/>
  <c r="B292" i="5"/>
  <c r="F359" i="6" l="1"/>
  <c r="E359" i="6"/>
  <c r="C359" i="6"/>
  <c r="D359" i="6"/>
  <c r="G237" i="3"/>
  <c r="P473" i="6"/>
  <c r="O474" i="6"/>
  <c r="N474" i="6"/>
  <c r="Q474" i="6" s="1"/>
  <c r="M475" i="6" s="1"/>
  <c r="D299" i="4"/>
  <c r="C299" i="4"/>
  <c r="E299" i="4" s="1"/>
  <c r="D292" i="5"/>
  <c r="C292" i="5" s="1"/>
  <c r="E292" i="5" s="1"/>
  <c r="F292" i="5"/>
  <c r="S351" i="5"/>
  <c r="H352" i="5"/>
  <c r="B360" i="6" l="1"/>
  <c r="A360" i="6"/>
  <c r="Q237" i="3"/>
  <c r="A238" i="3"/>
  <c r="O475" i="6"/>
  <c r="N475" i="6" s="1"/>
  <c r="P475" i="6" s="1"/>
  <c r="P474" i="6"/>
  <c r="F299" i="4"/>
  <c r="B293" i="5"/>
  <c r="R292" i="5"/>
  <c r="A293" i="5"/>
  <c r="Q293" i="5" s="1"/>
  <c r="I352" i="5"/>
  <c r="J352" i="5"/>
  <c r="L352" i="5"/>
  <c r="K352" i="5"/>
  <c r="F360" i="6" l="1"/>
  <c r="E360" i="6"/>
  <c r="C360" i="6"/>
  <c r="D360" i="6"/>
  <c r="C238" i="3"/>
  <c r="P238" i="3"/>
  <c r="B238" i="3"/>
  <c r="E238" i="3"/>
  <c r="D238" i="3" s="1"/>
  <c r="G238" i="3" s="1"/>
  <c r="Q475" i="6"/>
  <c r="M476" i="6" s="1"/>
  <c r="B300" i="4"/>
  <c r="A300" i="4"/>
  <c r="H353" i="5"/>
  <c r="S352" i="5"/>
  <c r="D293" i="5"/>
  <c r="C293" i="5" s="1"/>
  <c r="F293" i="5" s="1"/>
  <c r="B361" i="6" l="1"/>
  <c r="A361" i="6"/>
  <c r="Q238" i="3"/>
  <c r="A239" i="3"/>
  <c r="F238" i="3"/>
  <c r="O476" i="6"/>
  <c r="N476" i="6" s="1"/>
  <c r="D300" i="4"/>
  <c r="C300" i="4" s="1"/>
  <c r="E300" i="4" s="1"/>
  <c r="E293" i="5"/>
  <c r="B294" i="5"/>
  <c r="R293" i="5"/>
  <c r="A294" i="5"/>
  <c r="Q294" i="5" s="1"/>
  <c r="I353" i="5"/>
  <c r="K353" i="5"/>
  <c r="J353" i="5"/>
  <c r="L353" i="5"/>
  <c r="F361" i="6" l="1"/>
  <c r="E361" i="6"/>
  <c r="D361" i="6"/>
  <c r="C361" i="6"/>
  <c r="C239" i="3"/>
  <c r="B239" i="3"/>
  <c r="P239" i="3"/>
  <c r="E239" i="3"/>
  <c r="P476" i="6"/>
  <c r="Q476" i="6"/>
  <c r="M477" i="6" s="1"/>
  <c r="F300" i="4"/>
  <c r="S353" i="5"/>
  <c r="H354" i="5"/>
  <c r="D294" i="5"/>
  <c r="C294" i="5" s="1"/>
  <c r="E294" i="5" s="1"/>
  <c r="B362" i="6" l="1"/>
  <c r="A362" i="6"/>
  <c r="D239" i="3"/>
  <c r="F239" i="3" s="1"/>
  <c r="O477" i="6"/>
  <c r="N477" i="6"/>
  <c r="P477" i="6" s="1"/>
  <c r="A301" i="4"/>
  <c r="B301" i="4"/>
  <c r="F294" i="5"/>
  <c r="K354" i="5"/>
  <c r="L354" i="5"/>
  <c r="J354" i="5"/>
  <c r="I354" i="5"/>
  <c r="F362" i="6" l="1"/>
  <c r="E362" i="6"/>
  <c r="C362" i="6"/>
  <c r="D362" i="6"/>
  <c r="G239" i="3"/>
  <c r="Q477" i="6"/>
  <c r="M478" i="6" s="1"/>
  <c r="D301" i="4"/>
  <c r="C301" i="4" s="1"/>
  <c r="E301" i="4" s="1"/>
  <c r="S354" i="5"/>
  <c r="H355" i="5"/>
  <c r="B295" i="5"/>
  <c r="A295" i="5"/>
  <c r="Q295" i="5" s="1"/>
  <c r="R294" i="5"/>
  <c r="B363" i="6" l="1"/>
  <c r="A363" i="6"/>
  <c r="Q239" i="3"/>
  <c r="A240" i="3"/>
  <c r="O478" i="6"/>
  <c r="N478" i="6" s="1"/>
  <c r="P478" i="6" s="1"/>
  <c r="F301" i="4"/>
  <c r="D295" i="5"/>
  <c r="C295" i="5" s="1"/>
  <c r="E295" i="5" s="1"/>
  <c r="L355" i="5"/>
  <c r="J355" i="5"/>
  <c r="I355" i="5"/>
  <c r="K355" i="5"/>
  <c r="F363" i="6" l="1"/>
  <c r="E363" i="6"/>
  <c r="D363" i="6"/>
  <c r="C363" i="6"/>
  <c r="P240" i="3"/>
  <c r="C240" i="3"/>
  <c r="B240" i="3"/>
  <c r="Q478" i="6"/>
  <c r="M479" i="6" s="1"/>
  <c r="O479" i="6" s="1"/>
  <c r="N479" i="6" s="1"/>
  <c r="P479" i="6" s="1"/>
  <c r="B302" i="4"/>
  <c r="A302" i="4"/>
  <c r="S355" i="5"/>
  <c r="H356" i="5"/>
  <c r="F295" i="5"/>
  <c r="A364" i="6" l="1"/>
  <c r="B364" i="6"/>
  <c r="E240" i="3"/>
  <c r="Q479" i="6"/>
  <c r="M480" i="6" s="1"/>
  <c r="D302" i="4"/>
  <c r="C302" i="4" s="1"/>
  <c r="E302" i="4" s="1"/>
  <c r="L356" i="5"/>
  <c r="I356" i="5"/>
  <c r="K356" i="5"/>
  <c r="J356" i="5"/>
  <c r="B296" i="5"/>
  <c r="A296" i="5"/>
  <c r="Q296" i="5" s="1"/>
  <c r="R295" i="5"/>
  <c r="F364" i="6" l="1"/>
  <c r="E364" i="6"/>
  <c r="D364" i="6"/>
  <c r="C364" i="6"/>
  <c r="D240" i="3"/>
  <c r="F240" i="3" s="1"/>
  <c r="O480" i="6"/>
  <c r="N480" i="6" s="1"/>
  <c r="P480" i="6" s="1"/>
  <c r="F302" i="4"/>
  <c r="D296" i="5"/>
  <c r="C296" i="5" s="1"/>
  <c r="E296" i="5" s="1"/>
  <c r="H357" i="5"/>
  <c r="S356" i="5"/>
  <c r="B365" i="6" l="1"/>
  <c r="A365" i="6"/>
  <c r="G240" i="3"/>
  <c r="Q480" i="6"/>
  <c r="M481" i="6" s="1"/>
  <c r="A303" i="4"/>
  <c r="B303" i="4"/>
  <c r="F296" i="5"/>
  <c r="A297" i="5" s="1"/>
  <c r="Q297" i="5" s="1"/>
  <c r="K357" i="5"/>
  <c r="J357" i="5"/>
  <c r="I357" i="5"/>
  <c r="L357" i="5"/>
  <c r="C365" i="6" l="1"/>
  <c r="F365" i="6"/>
  <c r="E365" i="6"/>
  <c r="D365" i="6"/>
  <c r="A241" i="3"/>
  <c r="Q240" i="3"/>
  <c r="B297" i="5"/>
  <c r="D297" i="5" s="1"/>
  <c r="C297" i="5" s="1"/>
  <c r="E297" i="5" s="1"/>
  <c r="O481" i="6"/>
  <c r="N481" i="6"/>
  <c r="P481" i="6" s="1"/>
  <c r="D303" i="4"/>
  <c r="C303" i="4" s="1"/>
  <c r="R296" i="5"/>
  <c r="H358" i="5"/>
  <c r="S357" i="5"/>
  <c r="B366" i="6" l="1"/>
  <c r="A366" i="6"/>
  <c r="P241" i="3"/>
  <c r="C241" i="3"/>
  <c r="B241" i="3"/>
  <c r="Q481" i="6"/>
  <c r="M482" i="6" s="1"/>
  <c r="E303" i="4"/>
  <c r="F303" i="4"/>
  <c r="F297" i="5"/>
  <c r="J358" i="5"/>
  <c r="L358" i="5"/>
  <c r="K358" i="5"/>
  <c r="I358" i="5"/>
  <c r="E366" i="6" l="1"/>
  <c r="D366" i="6"/>
  <c r="C366" i="6"/>
  <c r="F366" i="6"/>
  <c r="E241" i="3"/>
  <c r="D241" i="3" s="1"/>
  <c r="F241" i="3" s="1"/>
  <c r="O482" i="6"/>
  <c r="N482" i="6"/>
  <c r="P482" i="6" s="1"/>
  <c r="B304" i="4"/>
  <c r="A304" i="4"/>
  <c r="S358" i="5"/>
  <c r="H359" i="5"/>
  <c r="R297" i="5"/>
  <c r="A298" i="5"/>
  <c r="Q298" i="5" s="1"/>
  <c r="B298" i="5"/>
  <c r="B367" i="6" l="1"/>
  <c r="A367" i="6"/>
  <c r="G241" i="3"/>
  <c r="Q482" i="6"/>
  <c r="M483" i="6" s="1"/>
  <c r="D304" i="4"/>
  <c r="C304" i="4" s="1"/>
  <c r="E304" i="4" s="1"/>
  <c r="L359" i="5"/>
  <c r="J359" i="5"/>
  <c r="I359" i="5"/>
  <c r="K359" i="5"/>
  <c r="D298" i="5"/>
  <c r="C298" i="5" s="1"/>
  <c r="E298" i="5" s="1"/>
  <c r="F367" i="6" l="1"/>
  <c r="D367" i="6"/>
  <c r="C367" i="6"/>
  <c r="E367" i="6"/>
  <c r="A242" i="3"/>
  <c r="Q241" i="3"/>
  <c r="O483" i="6"/>
  <c r="N483" i="6" s="1"/>
  <c r="F304" i="4"/>
  <c r="F298" i="5"/>
  <c r="S359" i="5"/>
  <c r="H360" i="5"/>
  <c r="A368" i="6" l="1"/>
  <c r="B368" i="6"/>
  <c r="C242" i="3"/>
  <c r="P242" i="3"/>
  <c r="E242" i="3"/>
  <c r="D242" i="3" s="1"/>
  <c r="B242" i="3"/>
  <c r="P483" i="6"/>
  <c r="Q483" i="6"/>
  <c r="M484" i="6" s="1"/>
  <c r="B305" i="4"/>
  <c r="A305" i="4"/>
  <c r="I360" i="5"/>
  <c r="J360" i="5"/>
  <c r="L360" i="5"/>
  <c r="K360" i="5"/>
  <c r="B299" i="5"/>
  <c r="R298" i="5"/>
  <c r="A299" i="5"/>
  <c r="Q299" i="5" s="1"/>
  <c r="F368" i="6" l="1"/>
  <c r="E368" i="6"/>
  <c r="D368" i="6"/>
  <c r="C368" i="6"/>
  <c r="F242" i="3"/>
  <c r="G242" i="3"/>
  <c r="O484" i="6"/>
  <c r="N484" i="6"/>
  <c r="P484" i="6" s="1"/>
  <c r="D305" i="4"/>
  <c r="D299" i="5"/>
  <c r="C299" i="5" s="1"/>
  <c r="F299" i="5" s="1"/>
  <c r="S360" i="5"/>
  <c r="H361" i="5"/>
  <c r="B369" i="6" l="1"/>
  <c r="A369" i="6"/>
  <c r="A243" i="3"/>
  <c r="Q242" i="3"/>
  <c r="Q484" i="6"/>
  <c r="M485" i="6" s="1"/>
  <c r="O485" i="6" s="1"/>
  <c r="N485" i="6" s="1"/>
  <c r="P485" i="6" s="1"/>
  <c r="C305" i="4"/>
  <c r="E305" i="4" s="1"/>
  <c r="B300" i="5"/>
  <c r="R299" i="5"/>
  <c r="A300" i="5"/>
  <c r="Q300" i="5" s="1"/>
  <c r="J361" i="5"/>
  <c r="I361" i="5"/>
  <c r="K361" i="5"/>
  <c r="L361" i="5"/>
  <c r="E299" i="5"/>
  <c r="F369" i="6" l="1"/>
  <c r="E369" i="6"/>
  <c r="D369" i="6"/>
  <c r="C369" i="6"/>
  <c r="C243" i="3"/>
  <c r="P243" i="3"/>
  <c r="B243" i="3"/>
  <c r="E243" i="3"/>
  <c r="Q485" i="6"/>
  <c r="M486" i="6" s="1"/>
  <c r="O486" i="6" s="1"/>
  <c r="F305" i="4"/>
  <c r="H362" i="5"/>
  <c r="S361" i="5"/>
  <c r="D300" i="5"/>
  <c r="C300" i="5" s="1"/>
  <c r="E300" i="5" s="1"/>
  <c r="B370" i="6" l="1"/>
  <c r="A370" i="6"/>
  <c r="D243" i="3"/>
  <c r="F243" i="3" s="1"/>
  <c r="G243" i="3"/>
  <c r="N486" i="6"/>
  <c r="P486" i="6" s="1"/>
  <c r="Q486" i="6"/>
  <c r="M487" i="6" s="1"/>
  <c r="A306" i="4"/>
  <c r="B306" i="4"/>
  <c r="F300" i="5"/>
  <c r="R300" i="5" s="1"/>
  <c r="B301" i="5"/>
  <c r="J362" i="5"/>
  <c r="L362" i="5"/>
  <c r="I362" i="5"/>
  <c r="K362" i="5"/>
  <c r="D370" i="6" l="1"/>
  <c r="C370" i="6"/>
  <c r="E370" i="6"/>
  <c r="F370" i="6"/>
  <c r="A244" i="3"/>
  <c r="Q243" i="3"/>
  <c r="A301" i="5"/>
  <c r="Q301" i="5" s="1"/>
  <c r="O487" i="6"/>
  <c r="N487" i="6"/>
  <c r="Q487" i="6" s="1"/>
  <c r="M488" i="6" s="1"/>
  <c r="D306" i="4"/>
  <c r="C306" i="4"/>
  <c r="E306" i="4" s="1"/>
  <c r="S362" i="5"/>
  <c r="H363" i="5"/>
  <c r="D301" i="5"/>
  <c r="C301" i="5" s="1"/>
  <c r="B371" i="6" l="1"/>
  <c r="A371" i="6"/>
  <c r="C244" i="3"/>
  <c r="P244" i="3"/>
  <c r="E244" i="3"/>
  <c r="B244" i="3"/>
  <c r="D244" i="3"/>
  <c r="F244" i="3" s="1"/>
  <c r="O488" i="6"/>
  <c r="N488" i="6"/>
  <c r="P488" i="6" s="1"/>
  <c r="P487" i="6"/>
  <c r="F306" i="4"/>
  <c r="L363" i="5"/>
  <c r="K363" i="5"/>
  <c r="J363" i="5"/>
  <c r="I363" i="5"/>
  <c r="F301" i="5"/>
  <c r="E301" i="5"/>
  <c r="F371" i="6" l="1"/>
  <c r="C371" i="6"/>
  <c r="E371" i="6"/>
  <c r="D371" i="6"/>
  <c r="G244" i="3"/>
  <c r="A245" i="3" s="1"/>
  <c r="Q488" i="6"/>
  <c r="M489" i="6" s="1"/>
  <c r="O489" i="6" s="1"/>
  <c r="N489" i="6" s="1"/>
  <c r="P489" i="6" s="1"/>
  <c r="B307" i="4"/>
  <c r="A307" i="4"/>
  <c r="B302" i="5"/>
  <c r="A302" i="5"/>
  <c r="Q302" i="5" s="1"/>
  <c r="R301" i="5"/>
  <c r="H364" i="5"/>
  <c r="S363" i="5"/>
  <c r="A372" i="6" l="1"/>
  <c r="B372" i="6"/>
  <c r="Q244" i="3"/>
  <c r="P245" i="3"/>
  <c r="B245" i="3"/>
  <c r="C245" i="3"/>
  <c r="Q489" i="6"/>
  <c r="M490" i="6" s="1"/>
  <c r="D307" i="4"/>
  <c r="C307" i="4"/>
  <c r="E307" i="4" s="1"/>
  <c r="I364" i="5"/>
  <c r="J364" i="5"/>
  <c r="L364" i="5"/>
  <c r="K364" i="5"/>
  <c r="D302" i="5"/>
  <c r="C302" i="5" s="1"/>
  <c r="E302" i="5" s="1"/>
  <c r="F372" i="6" l="1"/>
  <c r="D372" i="6"/>
  <c r="C372" i="6"/>
  <c r="E372" i="6"/>
  <c r="E245" i="3"/>
  <c r="O490" i="6"/>
  <c r="N490" i="6" s="1"/>
  <c r="P490" i="6" s="1"/>
  <c r="F307" i="4"/>
  <c r="S364" i="5"/>
  <c r="H365" i="5"/>
  <c r="F302" i="5"/>
  <c r="A373" i="6" l="1"/>
  <c r="B373" i="6"/>
  <c r="D245" i="3"/>
  <c r="F245" i="3" s="1"/>
  <c r="Q490" i="6"/>
  <c r="M491" i="6" s="1"/>
  <c r="O491" i="6" s="1"/>
  <c r="A308" i="4"/>
  <c r="B308" i="4"/>
  <c r="J365" i="5"/>
  <c r="L365" i="5"/>
  <c r="I365" i="5"/>
  <c r="K365" i="5"/>
  <c r="R302" i="5"/>
  <c r="B303" i="5"/>
  <c r="A303" i="5"/>
  <c r="Q303" i="5" s="1"/>
  <c r="D373" i="6" l="1"/>
  <c r="C373" i="6"/>
  <c r="F373" i="6"/>
  <c r="E373" i="6"/>
  <c r="G245" i="3"/>
  <c r="N491" i="6"/>
  <c r="P491" i="6" s="1"/>
  <c r="D308" i="4"/>
  <c r="D303" i="5"/>
  <c r="H366" i="5"/>
  <c r="S365" i="5"/>
  <c r="A374" i="6" l="1"/>
  <c r="B374" i="6"/>
  <c r="Q245" i="3"/>
  <c r="A246" i="3"/>
  <c r="Q491" i="6"/>
  <c r="M492" i="6" s="1"/>
  <c r="O492" i="6" s="1"/>
  <c r="C308" i="4"/>
  <c r="E308" i="4" s="1"/>
  <c r="K366" i="5"/>
  <c r="I366" i="5"/>
  <c r="L366" i="5"/>
  <c r="J366" i="5"/>
  <c r="C303" i="5"/>
  <c r="E303" i="5" s="1"/>
  <c r="F374" i="6" l="1"/>
  <c r="C374" i="6"/>
  <c r="E374" i="6"/>
  <c r="D374" i="6"/>
  <c r="B246" i="3"/>
  <c r="P246" i="3"/>
  <c r="C246" i="3"/>
  <c r="N492" i="6"/>
  <c r="P492" i="6" s="1"/>
  <c r="Q492" i="6"/>
  <c r="M493" i="6" s="1"/>
  <c r="F308" i="4"/>
  <c r="H367" i="5"/>
  <c r="S366" i="5"/>
  <c r="F303" i="5"/>
  <c r="A375" i="6" l="1"/>
  <c r="B375" i="6"/>
  <c r="E246" i="3"/>
  <c r="O493" i="6"/>
  <c r="N493" i="6"/>
  <c r="P493" i="6" s="1"/>
  <c r="A309" i="4"/>
  <c r="B309" i="4"/>
  <c r="A304" i="5"/>
  <c r="Q304" i="5" s="1"/>
  <c r="B304" i="5"/>
  <c r="R303" i="5"/>
  <c r="J367" i="5"/>
  <c r="I367" i="5"/>
  <c r="K367" i="5"/>
  <c r="L367" i="5"/>
  <c r="E375" i="6" l="1"/>
  <c r="D375" i="6"/>
  <c r="C375" i="6"/>
  <c r="F375" i="6"/>
  <c r="D246" i="3"/>
  <c r="F246" i="3" s="1"/>
  <c r="Q493" i="6"/>
  <c r="M494" i="6" s="1"/>
  <c r="O494" i="6" s="1"/>
  <c r="N494" i="6" s="1"/>
  <c r="D309" i="4"/>
  <c r="C309" i="4" s="1"/>
  <c r="F309" i="4"/>
  <c r="E309" i="4"/>
  <c r="D304" i="5"/>
  <c r="C304" i="5" s="1"/>
  <c r="S367" i="5"/>
  <c r="H368" i="5"/>
  <c r="A376" i="6" l="1"/>
  <c r="B376" i="6"/>
  <c r="G246" i="3"/>
  <c r="P494" i="6"/>
  <c r="Q494" i="6"/>
  <c r="M495" i="6" s="1"/>
  <c r="B310" i="4"/>
  <c r="A310" i="4"/>
  <c r="E304" i="5"/>
  <c r="F304" i="5"/>
  <c r="I368" i="5"/>
  <c r="J368" i="5"/>
  <c r="K368" i="5"/>
  <c r="L368" i="5"/>
  <c r="F376" i="6" l="1"/>
  <c r="E376" i="6"/>
  <c r="D376" i="6"/>
  <c r="C376" i="6"/>
  <c r="A247" i="3"/>
  <c r="Q246" i="3"/>
  <c r="O495" i="6"/>
  <c r="N495" i="6" s="1"/>
  <c r="P495" i="6" s="1"/>
  <c r="D310" i="4"/>
  <c r="C310" i="4"/>
  <c r="E310" i="4" s="1"/>
  <c r="S368" i="5"/>
  <c r="H369" i="5"/>
  <c r="R304" i="5"/>
  <c r="A305" i="5"/>
  <c r="Q305" i="5" s="1"/>
  <c r="B305" i="5"/>
  <c r="B377" i="6" l="1"/>
  <c r="A377" i="6"/>
  <c r="C247" i="3"/>
  <c r="B247" i="3"/>
  <c r="P247" i="3"/>
  <c r="E247" i="3"/>
  <c r="D247" i="3" s="1"/>
  <c r="F247" i="3" s="1"/>
  <c r="Q495" i="6"/>
  <c r="M496" i="6" s="1"/>
  <c r="F310" i="4"/>
  <c r="D305" i="5"/>
  <c r="C305" i="5" s="1"/>
  <c r="E305" i="5" s="1"/>
  <c r="K369" i="5"/>
  <c r="J369" i="5"/>
  <c r="I369" i="5"/>
  <c r="L369" i="5"/>
  <c r="F377" i="6" l="1"/>
  <c r="D377" i="6"/>
  <c r="E377" i="6"/>
  <c r="C377" i="6"/>
  <c r="G247" i="3"/>
  <c r="O496" i="6"/>
  <c r="N496" i="6"/>
  <c r="Q496" i="6" s="1"/>
  <c r="M497" i="6" s="1"/>
  <c r="A311" i="4"/>
  <c r="B311" i="4"/>
  <c r="S369" i="5"/>
  <c r="H370" i="5"/>
  <c r="F305" i="5"/>
  <c r="A378" i="6" l="1"/>
  <c r="B378" i="6"/>
  <c r="Q247" i="3"/>
  <c r="A248" i="3"/>
  <c r="P496" i="6"/>
  <c r="O497" i="6"/>
  <c r="N497" i="6" s="1"/>
  <c r="P497" i="6" s="1"/>
  <c r="D311" i="4"/>
  <c r="C311" i="4" s="1"/>
  <c r="E311" i="4" s="1"/>
  <c r="J370" i="5"/>
  <c r="K370" i="5"/>
  <c r="L370" i="5"/>
  <c r="I370" i="5"/>
  <c r="R305" i="5"/>
  <c r="B306" i="5"/>
  <c r="A306" i="5"/>
  <c r="Q306" i="5" s="1"/>
  <c r="E378" i="6" l="1"/>
  <c r="D378" i="6"/>
  <c r="C378" i="6"/>
  <c r="F378" i="6"/>
  <c r="B248" i="3"/>
  <c r="P248" i="3"/>
  <c r="C248" i="3"/>
  <c r="F311" i="4"/>
  <c r="Q497" i="6"/>
  <c r="M498" i="6" s="1"/>
  <c r="B312" i="4"/>
  <c r="A312" i="4"/>
  <c r="S370" i="5"/>
  <c r="H371" i="5"/>
  <c r="D306" i="5"/>
  <c r="C306" i="5" s="1"/>
  <c r="E306" i="5" s="1"/>
  <c r="A379" i="6" l="1"/>
  <c r="B379" i="6"/>
  <c r="E248" i="3"/>
  <c r="D248" i="3" s="1"/>
  <c r="O498" i="6"/>
  <c r="N498" i="6" s="1"/>
  <c r="D312" i="4"/>
  <c r="C312" i="4"/>
  <c r="E312" i="4" s="1"/>
  <c r="K371" i="5"/>
  <c r="I371" i="5"/>
  <c r="L371" i="5"/>
  <c r="J371" i="5"/>
  <c r="F306" i="5"/>
  <c r="F379" i="6" l="1"/>
  <c r="E379" i="6"/>
  <c r="C379" i="6"/>
  <c r="D379" i="6"/>
  <c r="F248" i="3"/>
  <c r="G248" i="3"/>
  <c r="Q498" i="6"/>
  <c r="M499" i="6" s="1"/>
  <c r="P498" i="6"/>
  <c r="F312" i="4"/>
  <c r="B313" i="4" s="1"/>
  <c r="A313" i="4"/>
  <c r="A307" i="5"/>
  <c r="Q307" i="5" s="1"/>
  <c r="B307" i="5"/>
  <c r="R306" i="5"/>
  <c r="S371" i="5"/>
  <c r="H372" i="5"/>
  <c r="B380" i="6" l="1"/>
  <c r="A380" i="6"/>
  <c r="Q248" i="3"/>
  <c r="A249" i="3"/>
  <c r="O499" i="6"/>
  <c r="N499" i="6" s="1"/>
  <c r="P499" i="6" s="1"/>
  <c r="D313" i="4"/>
  <c r="C313" i="4"/>
  <c r="E313" i="4" s="1"/>
  <c r="J372" i="5"/>
  <c r="I372" i="5"/>
  <c r="K372" i="5"/>
  <c r="L372" i="5"/>
  <c r="D307" i="5"/>
  <c r="C307" i="5" s="1"/>
  <c r="E307" i="5" s="1"/>
  <c r="E380" i="6" l="1"/>
  <c r="D380" i="6"/>
  <c r="F380" i="6"/>
  <c r="C380" i="6"/>
  <c r="P249" i="3"/>
  <c r="C249" i="3"/>
  <c r="E249" i="3" s="1"/>
  <c r="D249" i="3" s="1"/>
  <c r="F249" i="3" s="1"/>
  <c r="B249" i="3"/>
  <c r="Q499" i="6"/>
  <c r="M500" i="6" s="1"/>
  <c r="F313" i="4"/>
  <c r="F307" i="5"/>
  <c r="S372" i="5"/>
  <c r="H373" i="5"/>
  <c r="B381" i="6" l="1"/>
  <c r="A381" i="6"/>
  <c r="G249" i="3"/>
  <c r="O500" i="6"/>
  <c r="N500" i="6" s="1"/>
  <c r="P500" i="6" s="1"/>
  <c r="A314" i="4"/>
  <c r="B314" i="4"/>
  <c r="L373" i="5"/>
  <c r="J373" i="5"/>
  <c r="I373" i="5"/>
  <c r="K373" i="5"/>
  <c r="R307" i="5"/>
  <c r="A308" i="5"/>
  <c r="Q308" i="5" s="1"/>
  <c r="B308" i="5"/>
  <c r="D381" i="6" l="1"/>
  <c r="C381" i="6"/>
  <c r="E381" i="6"/>
  <c r="F381" i="6"/>
  <c r="Q249" i="3"/>
  <c r="A250" i="3"/>
  <c r="Q500" i="6"/>
  <c r="M501" i="6" s="1"/>
  <c r="O501" i="6" s="1"/>
  <c r="D314" i="4"/>
  <c r="C314" i="4"/>
  <c r="E314" i="4" s="1"/>
  <c r="D308" i="5"/>
  <c r="C308" i="5" s="1"/>
  <c r="E308" i="5" s="1"/>
  <c r="S373" i="5"/>
  <c r="H374" i="5"/>
  <c r="B382" i="6" l="1"/>
  <c r="A382" i="6"/>
  <c r="P250" i="3"/>
  <c r="B250" i="3"/>
  <c r="C250" i="3"/>
  <c r="N501" i="6"/>
  <c r="P501" i="6" s="1"/>
  <c r="F314" i="4"/>
  <c r="J374" i="5"/>
  <c r="I374" i="5"/>
  <c r="K374" i="5"/>
  <c r="L374" i="5"/>
  <c r="F308" i="5"/>
  <c r="F382" i="6" l="1"/>
  <c r="D382" i="6"/>
  <c r="C382" i="6"/>
  <c r="E382" i="6"/>
  <c r="E250" i="3"/>
  <c r="D250" i="3" s="1"/>
  <c r="F250" i="3" s="1"/>
  <c r="Q501" i="6"/>
  <c r="M502" i="6" s="1"/>
  <c r="O502" i="6" s="1"/>
  <c r="B315" i="4"/>
  <c r="A315" i="4"/>
  <c r="A309" i="5"/>
  <c r="Q309" i="5" s="1"/>
  <c r="B309" i="5"/>
  <c r="R308" i="5"/>
  <c r="S374" i="5"/>
  <c r="H375" i="5"/>
  <c r="B383" i="6" l="1"/>
  <c r="A383" i="6"/>
  <c r="G250" i="3"/>
  <c r="N502" i="6"/>
  <c r="P502" i="6" s="1"/>
  <c r="D315" i="4"/>
  <c r="L375" i="5"/>
  <c r="K375" i="5"/>
  <c r="I375" i="5"/>
  <c r="J375" i="5"/>
  <c r="D309" i="5"/>
  <c r="C309" i="5" s="1"/>
  <c r="E309" i="5" s="1"/>
  <c r="F383" i="6" l="1"/>
  <c r="E383" i="6"/>
  <c r="D383" i="6"/>
  <c r="C383" i="6"/>
  <c r="Q250" i="3"/>
  <c r="A251" i="3"/>
  <c r="Q502" i="6"/>
  <c r="M503" i="6" s="1"/>
  <c r="O503" i="6" s="1"/>
  <c r="N503" i="6" s="1"/>
  <c r="P503" i="6" s="1"/>
  <c r="C315" i="4"/>
  <c r="E315" i="4" s="1"/>
  <c r="F309" i="5"/>
  <c r="H376" i="5"/>
  <c r="S375" i="5"/>
  <c r="B384" i="6" l="1"/>
  <c r="A384" i="6"/>
  <c r="C251" i="3"/>
  <c r="E251" i="3" s="1"/>
  <c r="B251" i="3"/>
  <c r="P251" i="3"/>
  <c r="Q503" i="6"/>
  <c r="M504" i="6" s="1"/>
  <c r="O504" i="6" s="1"/>
  <c r="F315" i="4"/>
  <c r="L376" i="5"/>
  <c r="K376" i="5"/>
  <c r="I376" i="5"/>
  <c r="J376" i="5"/>
  <c r="R309" i="5"/>
  <c r="B310" i="5"/>
  <c r="A310" i="5"/>
  <c r="Q310" i="5" s="1"/>
  <c r="E384" i="6" l="1"/>
  <c r="D384" i="6"/>
  <c r="C384" i="6"/>
  <c r="F384" i="6"/>
  <c r="D251" i="3"/>
  <c r="F251" i="3" s="1"/>
  <c r="N504" i="6"/>
  <c r="P504" i="6" s="1"/>
  <c r="B316" i="4"/>
  <c r="A316" i="4"/>
  <c r="D310" i="5"/>
  <c r="C310" i="5" s="1"/>
  <c r="E310" i="5" s="1"/>
  <c r="H377" i="5"/>
  <c r="S376" i="5"/>
  <c r="A385" i="6" l="1"/>
  <c r="B385" i="6"/>
  <c r="G251" i="3"/>
  <c r="Q504" i="6"/>
  <c r="M505" i="6" s="1"/>
  <c r="D316" i="4"/>
  <c r="C316" i="4" s="1"/>
  <c r="E316" i="4" s="1"/>
  <c r="I377" i="5"/>
  <c r="J377" i="5"/>
  <c r="L377" i="5"/>
  <c r="K377" i="5"/>
  <c r="F310" i="5"/>
  <c r="E385" i="6" l="1"/>
  <c r="D385" i="6"/>
  <c r="C385" i="6"/>
  <c r="F385" i="6"/>
  <c r="A252" i="3"/>
  <c r="Q251" i="3"/>
  <c r="O505" i="6"/>
  <c r="N505" i="6" s="1"/>
  <c r="P505" i="6" s="1"/>
  <c r="F316" i="4"/>
  <c r="B317" i="4" s="1"/>
  <c r="A317" i="4"/>
  <c r="A311" i="5"/>
  <c r="Q311" i="5" s="1"/>
  <c r="B311" i="5"/>
  <c r="R310" i="5"/>
  <c r="S377" i="5"/>
  <c r="H378" i="5"/>
  <c r="B386" i="6" l="1"/>
  <c r="A386" i="6"/>
  <c r="C252" i="3"/>
  <c r="B252" i="3"/>
  <c r="P252" i="3"/>
  <c r="E252" i="3"/>
  <c r="Q505" i="6"/>
  <c r="M506" i="6" s="1"/>
  <c r="D317" i="4"/>
  <c r="C317" i="4"/>
  <c r="F317" i="4" s="1"/>
  <c r="D311" i="5"/>
  <c r="C311" i="5"/>
  <c r="E311" i="5" s="1"/>
  <c r="J378" i="5"/>
  <c r="L378" i="5"/>
  <c r="K378" i="5"/>
  <c r="I378" i="5"/>
  <c r="E386" i="6" l="1"/>
  <c r="C386" i="6"/>
  <c r="D386" i="6"/>
  <c r="F386" i="6"/>
  <c r="D252" i="3"/>
  <c r="F252" i="3"/>
  <c r="G252" i="3"/>
  <c r="O506" i="6"/>
  <c r="N506" i="6" s="1"/>
  <c r="A318" i="4"/>
  <c r="B318" i="4"/>
  <c r="E317" i="4"/>
  <c r="H379" i="5"/>
  <c r="S378" i="5"/>
  <c r="F311" i="5"/>
  <c r="B387" i="6" l="1"/>
  <c r="A387" i="6"/>
  <c r="Q252" i="3"/>
  <c r="A253" i="3"/>
  <c r="P506" i="6"/>
  <c r="Q506" i="6"/>
  <c r="M507" i="6" s="1"/>
  <c r="O507" i="6" s="1"/>
  <c r="D318" i="4"/>
  <c r="C318" i="4" s="1"/>
  <c r="E318" i="4" s="1"/>
  <c r="A312" i="5"/>
  <c r="Q312" i="5" s="1"/>
  <c r="R311" i="5"/>
  <c r="B312" i="5"/>
  <c r="J379" i="5"/>
  <c r="I379" i="5"/>
  <c r="K379" i="5"/>
  <c r="L379" i="5"/>
  <c r="E387" i="6" l="1"/>
  <c r="D387" i="6"/>
  <c r="F387" i="6"/>
  <c r="C387" i="6"/>
  <c r="C253" i="3"/>
  <c r="E253" i="3"/>
  <c r="B253" i="3"/>
  <c r="P253" i="3"/>
  <c r="D253" i="3"/>
  <c r="F253" i="3" s="1"/>
  <c r="F318" i="4"/>
  <c r="B319" i="4" s="1"/>
  <c r="N507" i="6"/>
  <c r="P507" i="6" s="1"/>
  <c r="D312" i="5"/>
  <c r="C312" i="5" s="1"/>
  <c r="E312" i="5" s="1"/>
  <c r="H380" i="5"/>
  <c r="S379" i="5"/>
  <c r="A388" i="6" l="1"/>
  <c r="B388" i="6"/>
  <c r="A319" i="4"/>
  <c r="G253" i="3"/>
  <c r="Q507" i="6"/>
  <c r="M508" i="6" s="1"/>
  <c r="O508" i="6" s="1"/>
  <c r="D319" i="4"/>
  <c r="C319" i="4" s="1"/>
  <c r="E319" i="4" s="1"/>
  <c r="I380" i="5"/>
  <c r="K380" i="5"/>
  <c r="L380" i="5"/>
  <c r="J380" i="5"/>
  <c r="F312" i="5"/>
  <c r="F388" i="6" l="1"/>
  <c r="D388" i="6"/>
  <c r="C388" i="6"/>
  <c r="E388" i="6"/>
  <c r="Q253" i="3"/>
  <c r="A254" i="3"/>
  <c r="F319" i="4"/>
  <c r="N508" i="6"/>
  <c r="P508" i="6" s="1"/>
  <c r="A320" i="4"/>
  <c r="B320" i="4"/>
  <c r="B313" i="5"/>
  <c r="A313" i="5"/>
  <c r="Q313" i="5" s="1"/>
  <c r="R312" i="5"/>
  <c r="S380" i="5"/>
  <c r="H381" i="5"/>
  <c r="A389" i="6" l="1"/>
  <c r="B389" i="6"/>
  <c r="C254" i="3"/>
  <c r="E254" i="3" s="1"/>
  <c r="B254" i="3"/>
  <c r="P254" i="3"/>
  <c r="Q508" i="6"/>
  <c r="M509" i="6" s="1"/>
  <c r="O509" i="6" s="1"/>
  <c r="D320" i="4"/>
  <c r="C320" i="4" s="1"/>
  <c r="E320" i="4" s="1"/>
  <c r="F320" i="4"/>
  <c r="L381" i="5"/>
  <c r="K381" i="5"/>
  <c r="I381" i="5"/>
  <c r="J381" i="5"/>
  <c r="D313" i="5"/>
  <c r="C313" i="5" s="1"/>
  <c r="E313" i="5" s="1"/>
  <c r="F389" i="6" l="1"/>
  <c r="D389" i="6"/>
  <c r="C389" i="6"/>
  <c r="E389" i="6"/>
  <c r="D254" i="3"/>
  <c r="F254" i="3" s="1"/>
  <c r="G254" i="3"/>
  <c r="N509" i="6"/>
  <c r="P509" i="6" s="1"/>
  <c r="Q509" i="6"/>
  <c r="M510" i="6" s="1"/>
  <c r="O510" i="6" s="1"/>
  <c r="A321" i="4"/>
  <c r="B321" i="4"/>
  <c r="F313" i="5"/>
  <c r="S381" i="5"/>
  <c r="H382" i="5"/>
  <c r="A390" i="6" l="1"/>
  <c r="B390" i="6"/>
  <c r="Q254" i="3"/>
  <c r="A255" i="3"/>
  <c r="N510" i="6"/>
  <c r="Q510" i="6" s="1"/>
  <c r="M511" i="6" s="1"/>
  <c r="O511" i="6" s="1"/>
  <c r="D321" i="4"/>
  <c r="C321" i="4"/>
  <c r="E321" i="4" s="1"/>
  <c r="I382" i="5"/>
  <c r="L382" i="5"/>
  <c r="J382" i="5"/>
  <c r="K382" i="5"/>
  <c r="B314" i="5"/>
  <c r="R313" i="5"/>
  <c r="A314" i="5"/>
  <c r="Q314" i="5" s="1"/>
  <c r="F390" i="6" l="1"/>
  <c r="D390" i="6"/>
  <c r="C390" i="6"/>
  <c r="E390" i="6"/>
  <c r="P255" i="3"/>
  <c r="C255" i="3"/>
  <c r="B255" i="3"/>
  <c r="E255" i="3"/>
  <c r="D255" i="3" s="1"/>
  <c r="N511" i="6"/>
  <c r="P511" i="6" s="1"/>
  <c r="P510" i="6"/>
  <c r="Q511" i="6"/>
  <c r="M512" i="6" s="1"/>
  <c r="F321" i="4"/>
  <c r="H383" i="5"/>
  <c r="S382" i="5"/>
  <c r="D314" i="5"/>
  <c r="B391" i="6" l="1"/>
  <c r="A391" i="6"/>
  <c r="F255" i="3"/>
  <c r="G255" i="3"/>
  <c r="O512" i="6"/>
  <c r="N512" i="6" s="1"/>
  <c r="P512" i="6" s="1"/>
  <c r="A322" i="4"/>
  <c r="B322" i="4"/>
  <c r="C314" i="5"/>
  <c r="E314" i="5" s="1"/>
  <c r="L383" i="5"/>
  <c r="J383" i="5"/>
  <c r="K383" i="5"/>
  <c r="I383" i="5"/>
  <c r="F391" i="6" l="1"/>
  <c r="E391" i="6"/>
  <c r="D391" i="6"/>
  <c r="C391" i="6"/>
  <c r="Q255" i="3"/>
  <c r="A256" i="3"/>
  <c r="Q512" i="6"/>
  <c r="M513" i="6" s="1"/>
  <c r="D322" i="4"/>
  <c r="C322" i="4" s="1"/>
  <c r="S383" i="5"/>
  <c r="H384" i="5"/>
  <c r="F314" i="5"/>
  <c r="A392" i="6" l="1"/>
  <c r="B392" i="6"/>
  <c r="B256" i="3"/>
  <c r="C256" i="3"/>
  <c r="P256" i="3"/>
  <c r="E256" i="3"/>
  <c r="D256" i="3" s="1"/>
  <c r="F256" i="3" s="1"/>
  <c r="O513" i="6"/>
  <c r="N513" i="6" s="1"/>
  <c r="P513" i="6" s="1"/>
  <c r="E322" i="4"/>
  <c r="F322" i="4"/>
  <c r="J384" i="5"/>
  <c r="I384" i="5"/>
  <c r="K384" i="5"/>
  <c r="L384" i="5"/>
  <c r="R314" i="5"/>
  <c r="B315" i="5"/>
  <c r="A315" i="5"/>
  <c r="Q315" i="5" s="1"/>
  <c r="F392" i="6" l="1"/>
  <c r="E392" i="6"/>
  <c r="D392" i="6"/>
  <c r="C392" i="6"/>
  <c r="G256" i="3"/>
  <c r="Q513" i="6"/>
  <c r="M514" i="6" s="1"/>
  <c r="A323" i="4"/>
  <c r="B323" i="4"/>
  <c r="D315" i="5"/>
  <c r="C315" i="5" s="1"/>
  <c r="E315" i="5" s="1"/>
  <c r="S384" i="5"/>
  <c r="H385" i="5"/>
  <c r="A393" i="6" l="1"/>
  <c r="B393" i="6"/>
  <c r="A257" i="3"/>
  <c r="Q256" i="3"/>
  <c r="O514" i="6"/>
  <c r="N514" i="6"/>
  <c r="P514" i="6" s="1"/>
  <c r="Q514" i="6"/>
  <c r="M515" i="6" s="1"/>
  <c r="D323" i="4"/>
  <c r="K385" i="5"/>
  <c r="J385" i="5"/>
  <c r="L385" i="5"/>
  <c r="I385" i="5"/>
  <c r="F315" i="5"/>
  <c r="E393" i="6" l="1"/>
  <c r="D393" i="6"/>
  <c r="C393" i="6"/>
  <c r="F393" i="6"/>
  <c r="C257" i="3"/>
  <c r="E257" i="3"/>
  <c r="P257" i="3"/>
  <c r="B257" i="3"/>
  <c r="O515" i="6"/>
  <c r="C323" i="4"/>
  <c r="E323" i="4" s="1"/>
  <c r="R315" i="5"/>
  <c r="A316" i="5"/>
  <c r="Q316" i="5" s="1"/>
  <c r="B316" i="5"/>
  <c r="S385" i="5"/>
  <c r="H386" i="5"/>
  <c r="B394" i="6" l="1"/>
  <c r="A394" i="6"/>
  <c r="D257" i="3"/>
  <c r="F257" i="3" s="1"/>
  <c r="N515" i="6"/>
  <c r="P515" i="6" s="1"/>
  <c r="F323" i="4"/>
  <c r="K386" i="5"/>
  <c r="L386" i="5"/>
  <c r="I386" i="5"/>
  <c r="J386" i="5"/>
  <c r="D316" i="5"/>
  <c r="E394" i="6" l="1"/>
  <c r="C394" i="6"/>
  <c r="F394" i="6"/>
  <c r="D394" i="6"/>
  <c r="G257" i="3"/>
  <c r="Q515" i="6"/>
  <c r="M516" i="6" s="1"/>
  <c r="A324" i="4"/>
  <c r="B324" i="4"/>
  <c r="S386" i="5"/>
  <c r="H387" i="5"/>
  <c r="C316" i="5"/>
  <c r="E316" i="5" s="1"/>
  <c r="A395" i="6" l="1"/>
  <c r="B395" i="6"/>
  <c r="A258" i="3"/>
  <c r="Q257" i="3"/>
  <c r="O516" i="6"/>
  <c r="N516" i="6"/>
  <c r="P516" i="6" s="1"/>
  <c r="D324" i="4"/>
  <c r="C324" i="4" s="1"/>
  <c r="E324" i="4" s="1"/>
  <c r="F316" i="5"/>
  <c r="L387" i="5"/>
  <c r="J387" i="5"/>
  <c r="K387" i="5"/>
  <c r="I387" i="5"/>
  <c r="C395" i="6" l="1"/>
  <c r="F395" i="6"/>
  <c r="D395" i="6"/>
  <c r="E395" i="6"/>
  <c r="C258" i="3"/>
  <c r="E258" i="3" s="1"/>
  <c r="D258" i="3" s="1"/>
  <c r="B258" i="3"/>
  <c r="P258" i="3"/>
  <c r="F324" i="4"/>
  <c r="Q516" i="6"/>
  <c r="M517" i="6" s="1"/>
  <c r="O517" i="6" s="1"/>
  <c r="N517" i="6" s="1"/>
  <c r="P517" i="6" s="1"/>
  <c r="B325" i="4"/>
  <c r="A325" i="4"/>
  <c r="H388" i="5"/>
  <c r="S387" i="5"/>
  <c r="A317" i="5"/>
  <c r="Q317" i="5" s="1"/>
  <c r="R316" i="5"/>
  <c r="B317" i="5"/>
  <c r="A396" i="6" l="1"/>
  <c r="B396" i="6"/>
  <c r="F258" i="3"/>
  <c r="G258" i="3"/>
  <c r="Q258" i="3" s="1"/>
  <c r="Q517" i="6"/>
  <c r="M518" i="6" s="1"/>
  <c r="D325" i="4"/>
  <c r="C325" i="4" s="1"/>
  <c r="E325" i="4" s="1"/>
  <c r="D317" i="5"/>
  <c r="C317" i="5"/>
  <c r="E317" i="5" s="1"/>
  <c r="K388" i="5"/>
  <c r="I388" i="5"/>
  <c r="J388" i="5"/>
  <c r="L388" i="5"/>
  <c r="E396" i="6" l="1"/>
  <c r="D396" i="6"/>
  <c r="C396" i="6"/>
  <c r="F396" i="6"/>
  <c r="A259" i="3"/>
  <c r="C259" i="3" s="1"/>
  <c r="F325" i="4"/>
  <c r="A326" i="4" s="1"/>
  <c r="O518" i="6"/>
  <c r="N518" i="6" s="1"/>
  <c r="P518" i="6" s="1"/>
  <c r="B326" i="4"/>
  <c r="H389" i="5"/>
  <c r="S388" i="5"/>
  <c r="F317" i="5"/>
  <c r="B397" i="6" l="1"/>
  <c r="A397" i="6"/>
  <c r="B259" i="3"/>
  <c r="E259" i="3"/>
  <c r="D259" i="3" s="1"/>
  <c r="F259" i="3" s="1"/>
  <c r="P259" i="3"/>
  <c r="Q518" i="6"/>
  <c r="M519" i="6" s="1"/>
  <c r="O519" i="6" s="1"/>
  <c r="D326" i="4"/>
  <c r="C326" i="4" s="1"/>
  <c r="A318" i="5"/>
  <c r="Q318" i="5" s="1"/>
  <c r="B318" i="5"/>
  <c r="R317" i="5"/>
  <c r="I389" i="5"/>
  <c r="L389" i="5"/>
  <c r="J389" i="5"/>
  <c r="K389" i="5"/>
  <c r="F397" i="6" l="1"/>
  <c r="E397" i="6"/>
  <c r="D397" i="6"/>
  <c r="C397" i="6"/>
  <c r="G259" i="3"/>
  <c r="A260" i="3" s="1"/>
  <c r="N519" i="6"/>
  <c r="P519" i="6" s="1"/>
  <c r="F326" i="4"/>
  <c r="E326" i="4"/>
  <c r="S389" i="5"/>
  <c r="H390" i="5"/>
  <c r="D318" i="5"/>
  <c r="C318" i="5" s="1"/>
  <c r="E318" i="5" s="1"/>
  <c r="A398" i="6" l="1"/>
  <c r="B398" i="6"/>
  <c r="Q259" i="3"/>
  <c r="B260" i="3"/>
  <c r="C260" i="3"/>
  <c r="P260" i="3"/>
  <c r="Q519" i="6"/>
  <c r="M520" i="6" s="1"/>
  <c r="O520" i="6" s="1"/>
  <c r="N520" i="6" s="1"/>
  <c r="P520" i="6" s="1"/>
  <c r="B327" i="4"/>
  <c r="A327" i="4"/>
  <c r="F318" i="5"/>
  <c r="R318" i="5" s="1"/>
  <c r="K390" i="5"/>
  <c r="J390" i="5"/>
  <c r="I390" i="5"/>
  <c r="L390" i="5"/>
  <c r="F398" i="6" l="1"/>
  <c r="E398" i="6"/>
  <c r="D398" i="6"/>
  <c r="C398" i="6"/>
  <c r="E260" i="3"/>
  <c r="D260" i="3" s="1"/>
  <c r="F260" i="3" s="1"/>
  <c r="A319" i="5"/>
  <c r="Q319" i="5" s="1"/>
  <c r="B319" i="5"/>
  <c r="D319" i="5" s="1"/>
  <c r="C319" i="5" s="1"/>
  <c r="E319" i="5" s="1"/>
  <c r="Q520" i="6"/>
  <c r="M521" i="6" s="1"/>
  <c r="O521" i="6" s="1"/>
  <c r="D327" i="4"/>
  <c r="C327" i="4" s="1"/>
  <c r="E327" i="4" s="1"/>
  <c r="H391" i="5"/>
  <c r="S390" i="5"/>
  <c r="B399" i="6" l="1"/>
  <c r="A399" i="6"/>
  <c r="G260" i="3"/>
  <c r="F327" i="4"/>
  <c r="N521" i="6"/>
  <c r="P521" i="6" s="1"/>
  <c r="B328" i="4"/>
  <c r="A328" i="4"/>
  <c r="F319" i="5"/>
  <c r="A320" i="5" s="1"/>
  <c r="Q320" i="5" s="1"/>
  <c r="K391" i="5"/>
  <c r="J391" i="5"/>
  <c r="L391" i="5"/>
  <c r="I391" i="5"/>
  <c r="D399" i="6" l="1"/>
  <c r="C399" i="6"/>
  <c r="F399" i="6"/>
  <c r="E399" i="6"/>
  <c r="Q260" i="3"/>
  <c r="A261" i="3"/>
  <c r="R319" i="5"/>
  <c r="B320" i="5"/>
  <c r="D320" i="5" s="1"/>
  <c r="C320" i="5" s="1"/>
  <c r="E320" i="5" s="1"/>
  <c r="Q521" i="6"/>
  <c r="M522" i="6" s="1"/>
  <c r="D328" i="4"/>
  <c r="C328" i="4" s="1"/>
  <c r="E328" i="4" s="1"/>
  <c r="S391" i="5"/>
  <c r="H392" i="5"/>
  <c r="B400" i="6" l="1"/>
  <c r="A400" i="6"/>
  <c r="C261" i="3"/>
  <c r="E261" i="3" s="1"/>
  <c r="D261" i="3" s="1"/>
  <c r="F261" i="3" s="1"/>
  <c r="B261" i="3"/>
  <c r="P261" i="3"/>
  <c r="O522" i="6"/>
  <c r="N522" i="6"/>
  <c r="P522" i="6" s="1"/>
  <c r="F328" i="4"/>
  <c r="B329" i="4" s="1"/>
  <c r="A329" i="4"/>
  <c r="F320" i="5"/>
  <c r="A321" i="5" s="1"/>
  <c r="Q321" i="5" s="1"/>
  <c r="I392" i="5"/>
  <c r="L392" i="5"/>
  <c r="J392" i="5"/>
  <c r="K392" i="5"/>
  <c r="C400" i="6" l="1"/>
  <c r="F400" i="6"/>
  <c r="E400" i="6"/>
  <c r="D400" i="6"/>
  <c r="G261" i="3"/>
  <c r="R320" i="5"/>
  <c r="B321" i="5"/>
  <c r="D321" i="5" s="1"/>
  <c r="Q522" i="6"/>
  <c r="M523" i="6" s="1"/>
  <c r="D329" i="4"/>
  <c r="H393" i="5"/>
  <c r="S392" i="5"/>
  <c r="B401" i="6" l="1"/>
  <c r="A401" i="6"/>
  <c r="Q261" i="3"/>
  <c r="A262" i="3"/>
  <c r="O523" i="6"/>
  <c r="N523" i="6"/>
  <c r="P523" i="6" s="1"/>
  <c r="C329" i="4"/>
  <c r="E329" i="4" s="1"/>
  <c r="C321" i="5"/>
  <c r="E321" i="5" s="1"/>
  <c r="K393" i="5"/>
  <c r="I393" i="5"/>
  <c r="L393" i="5"/>
  <c r="J393" i="5"/>
  <c r="C401" i="6" l="1"/>
  <c r="D401" i="6"/>
  <c r="E401" i="6"/>
  <c r="F401" i="6"/>
  <c r="B262" i="3"/>
  <c r="P262" i="3"/>
  <c r="C262" i="3"/>
  <c r="Q523" i="6"/>
  <c r="M524" i="6" s="1"/>
  <c r="O524" i="6" s="1"/>
  <c r="N524" i="6" s="1"/>
  <c r="P524" i="6" s="1"/>
  <c r="F329" i="4"/>
  <c r="S393" i="5"/>
  <c r="H394" i="5"/>
  <c r="F321" i="5"/>
  <c r="B402" i="6" l="1"/>
  <c r="A402" i="6"/>
  <c r="E262" i="3"/>
  <c r="D262" i="3" s="1"/>
  <c r="F262" i="3" s="1"/>
  <c r="Q524" i="6"/>
  <c r="M525" i="6" s="1"/>
  <c r="O525" i="6" s="1"/>
  <c r="A330" i="4"/>
  <c r="B330" i="4"/>
  <c r="B322" i="5"/>
  <c r="R321" i="5"/>
  <c r="A322" i="5"/>
  <c r="Q322" i="5" s="1"/>
  <c r="L394" i="5"/>
  <c r="J394" i="5"/>
  <c r="I394" i="5"/>
  <c r="K394" i="5"/>
  <c r="C402" i="6" l="1"/>
  <c r="F402" i="6"/>
  <c r="E402" i="6"/>
  <c r="D402" i="6"/>
  <c r="G262" i="3"/>
  <c r="N525" i="6"/>
  <c r="P525" i="6" s="1"/>
  <c r="Q525" i="6"/>
  <c r="M526" i="6" s="1"/>
  <c r="D330" i="4"/>
  <c r="C330" i="4" s="1"/>
  <c r="E330" i="4" s="1"/>
  <c r="H395" i="5"/>
  <c r="S394" i="5"/>
  <c r="D322" i="5"/>
  <c r="C322" i="5"/>
  <c r="E322" i="5" s="1"/>
  <c r="A403" i="6" l="1"/>
  <c r="B403" i="6"/>
  <c r="Q262" i="3"/>
  <c r="A263" i="3"/>
  <c r="O526" i="6"/>
  <c r="N526" i="6"/>
  <c r="P526" i="6" s="1"/>
  <c r="F330" i="4"/>
  <c r="F322" i="5"/>
  <c r="L395" i="5"/>
  <c r="I395" i="5"/>
  <c r="K395" i="5"/>
  <c r="J395" i="5"/>
  <c r="D403" i="6" l="1"/>
  <c r="C403" i="6"/>
  <c r="E403" i="6"/>
  <c r="F403" i="6"/>
  <c r="C263" i="3"/>
  <c r="B263" i="3"/>
  <c r="E263" i="3"/>
  <c r="D263" i="3" s="1"/>
  <c r="F263" i="3" s="1"/>
  <c r="P263" i="3"/>
  <c r="Q526" i="6"/>
  <c r="M527" i="6" s="1"/>
  <c r="A331" i="4"/>
  <c r="B331" i="4"/>
  <c r="H396" i="5"/>
  <c r="S395" i="5"/>
  <c r="A323" i="5"/>
  <c r="Q323" i="5" s="1"/>
  <c r="B323" i="5"/>
  <c r="D323" i="5" s="1"/>
  <c r="C323" i="5" s="1"/>
  <c r="E323" i="5" s="1"/>
  <c r="R322" i="5"/>
  <c r="B404" i="6" l="1"/>
  <c r="A404" i="6"/>
  <c r="G263" i="3"/>
  <c r="Q263" i="3" s="1"/>
  <c r="A264" i="3"/>
  <c r="O527" i="6"/>
  <c r="N527" i="6"/>
  <c r="P527" i="6" s="1"/>
  <c r="D331" i="4"/>
  <c r="C331" i="4" s="1"/>
  <c r="E331" i="4" s="1"/>
  <c r="K396" i="5"/>
  <c r="L396" i="5"/>
  <c r="J396" i="5"/>
  <c r="I396" i="5"/>
  <c r="F323" i="5"/>
  <c r="C404" i="6" l="1"/>
  <c r="F404" i="6"/>
  <c r="D404" i="6"/>
  <c r="E404" i="6"/>
  <c r="B264" i="3"/>
  <c r="C264" i="3"/>
  <c r="E264" i="3" s="1"/>
  <c r="D264" i="3" s="1"/>
  <c r="F264" i="3" s="1"/>
  <c r="P264" i="3"/>
  <c r="F331" i="4"/>
  <c r="Q527" i="6"/>
  <c r="M528" i="6" s="1"/>
  <c r="O528" i="6" s="1"/>
  <c r="N528" i="6" s="1"/>
  <c r="P528" i="6" s="1"/>
  <c r="B332" i="4"/>
  <c r="A332" i="4"/>
  <c r="H397" i="5"/>
  <c r="S396" i="5"/>
  <c r="R323" i="5"/>
  <c r="B324" i="5"/>
  <c r="A324" i="5"/>
  <c r="Q324" i="5" s="1"/>
  <c r="A405" i="6" l="1"/>
  <c r="B405" i="6"/>
  <c r="G264" i="3"/>
  <c r="A265" i="3" s="1"/>
  <c r="Q528" i="6"/>
  <c r="M529" i="6" s="1"/>
  <c r="D332" i="4"/>
  <c r="C332" i="4"/>
  <c r="E332" i="4" s="1"/>
  <c r="J397" i="5"/>
  <c r="K397" i="5"/>
  <c r="I397" i="5"/>
  <c r="L397" i="5"/>
  <c r="D324" i="5"/>
  <c r="C405" i="6" l="1"/>
  <c r="E405" i="6"/>
  <c r="D405" i="6"/>
  <c r="F405" i="6"/>
  <c r="Q264" i="3"/>
  <c r="P265" i="3"/>
  <c r="C265" i="3"/>
  <c r="B265" i="3"/>
  <c r="O529" i="6"/>
  <c r="N529" i="6"/>
  <c r="P529" i="6" s="1"/>
  <c r="F332" i="4"/>
  <c r="H398" i="5"/>
  <c r="S397" i="5"/>
  <c r="C324" i="5"/>
  <c r="E324" i="5" s="1"/>
  <c r="B406" i="6" l="1"/>
  <c r="A406" i="6"/>
  <c r="E265" i="3"/>
  <c r="D265" i="3" s="1"/>
  <c r="F265" i="3" s="1"/>
  <c r="Q529" i="6"/>
  <c r="M530" i="6" s="1"/>
  <c r="B333" i="4"/>
  <c r="A333" i="4"/>
  <c r="J398" i="5"/>
  <c r="I398" i="5"/>
  <c r="L398" i="5"/>
  <c r="K398" i="5"/>
  <c r="F324" i="5"/>
  <c r="E406" i="6" l="1"/>
  <c r="D406" i="6"/>
  <c r="F406" i="6"/>
  <c r="C406" i="6"/>
  <c r="G265" i="3"/>
  <c r="O530" i="6"/>
  <c r="N530" i="6"/>
  <c r="P530" i="6" s="1"/>
  <c r="D333" i="4"/>
  <c r="C333" i="4" s="1"/>
  <c r="E333" i="4" s="1"/>
  <c r="H399" i="5"/>
  <c r="S398" i="5"/>
  <c r="B325" i="5"/>
  <c r="R324" i="5"/>
  <c r="A325" i="5"/>
  <c r="Q325" i="5" s="1"/>
  <c r="A407" i="6" l="1"/>
  <c r="B407" i="6"/>
  <c r="A266" i="3"/>
  <c r="Q265" i="3"/>
  <c r="F333" i="4"/>
  <c r="Q530" i="6"/>
  <c r="M531" i="6" s="1"/>
  <c r="O531" i="6" s="1"/>
  <c r="B334" i="4"/>
  <c r="A334" i="4"/>
  <c r="J399" i="5"/>
  <c r="K399" i="5"/>
  <c r="L399" i="5"/>
  <c r="I399" i="5"/>
  <c r="D325" i="5"/>
  <c r="C325" i="5" s="1"/>
  <c r="E325" i="5" s="1"/>
  <c r="E407" i="6" l="1"/>
  <c r="D407" i="6"/>
  <c r="F407" i="6"/>
  <c r="C407" i="6"/>
  <c r="C266" i="3"/>
  <c r="E266" i="3" s="1"/>
  <c r="P266" i="3"/>
  <c r="B266" i="3"/>
  <c r="N531" i="6"/>
  <c r="P531" i="6" s="1"/>
  <c r="D334" i="4"/>
  <c r="H400" i="5"/>
  <c r="S399" i="5"/>
  <c r="F325" i="5"/>
  <c r="A408" i="6" l="1"/>
  <c r="B408" i="6"/>
  <c r="D266" i="3"/>
  <c r="F266" i="3" s="1"/>
  <c r="Q531" i="6"/>
  <c r="M532" i="6" s="1"/>
  <c r="C334" i="4"/>
  <c r="E334" i="4" s="1"/>
  <c r="J400" i="5"/>
  <c r="I400" i="5"/>
  <c r="K400" i="5"/>
  <c r="L400" i="5"/>
  <c r="R325" i="5"/>
  <c r="B326" i="5"/>
  <c r="A326" i="5"/>
  <c r="Q326" i="5" s="1"/>
  <c r="C408" i="6" l="1"/>
  <c r="F408" i="6"/>
  <c r="D408" i="6"/>
  <c r="E408" i="6"/>
  <c r="G266" i="3"/>
  <c r="O532" i="6"/>
  <c r="N532" i="6"/>
  <c r="F334" i="4"/>
  <c r="H401" i="5"/>
  <c r="S400" i="5"/>
  <c r="D326" i="5"/>
  <c r="C326" i="5"/>
  <c r="E326" i="5" s="1"/>
  <c r="B409" i="6" l="1"/>
  <c r="A409" i="6"/>
  <c r="Q266" i="3"/>
  <c r="A267" i="3"/>
  <c r="Q532" i="6"/>
  <c r="M533" i="6" s="1"/>
  <c r="P532" i="6"/>
  <c r="B335" i="4"/>
  <c r="A335" i="4"/>
  <c r="L401" i="5"/>
  <c r="K401" i="5"/>
  <c r="I401" i="5"/>
  <c r="J401" i="5"/>
  <c r="F326" i="5"/>
  <c r="E409" i="6" l="1"/>
  <c r="D409" i="6"/>
  <c r="F409" i="6"/>
  <c r="C409" i="6"/>
  <c r="C267" i="3"/>
  <c r="B267" i="3"/>
  <c r="P267" i="3"/>
  <c r="O533" i="6"/>
  <c r="N533" i="6" s="1"/>
  <c r="P533" i="6" s="1"/>
  <c r="D335" i="4"/>
  <c r="H402" i="5"/>
  <c r="S401" i="5"/>
  <c r="B327" i="5"/>
  <c r="A327" i="5"/>
  <c r="Q327" i="5" s="1"/>
  <c r="R326" i="5"/>
  <c r="B410" i="6" l="1"/>
  <c r="A410" i="6"/>
  <c r="E267" i="3"/>
  <c r="Q533" i="6"/>
  <c r="M534" i="6" s="1"/>
  <c r="O534" i="6" s="1"/>
  <c r="N534" i="6" s="1"/>
  <c r="Q534" i="6" s="1"/>
  <c r="M535" i="6" s="1"/>
  <c r="O535" i="6" s="1"/>
  <c r="C335" i="4"/>
  <c r="E335" i="4" s="1"/>
  <c r="I402" i="5"/>
  <c r="J402" i="5"/>
  <c r="K402" i="5"/>
  <c r="L402" i="5"/>
  <c r="D327" i="5"/>
  <c r="C327" i="5" s="1"/>
  <c r="E327" i="5" s="1"/>
  <c r="D410" i="6" l="1"/>
  <c r="F410" i="6"/>
  <c r="E410" i="6"/>
  <c r="C410" i="6"/>
  <c r="D267" i="3"/>
  <c r="F267" i="3" s="1"/>
  <c r="N535" i="6"/>
  <c r="P535" i="6" s="1"/>
  <c r="P534" i="6"/>
  <c r="Q535" i="6"/>
  <c r="M536" i="6" s="1"/>
  <c r="F335" i="4"/>
  <c r="H403" i="5"/>
  <c r="S402" i="5"/>
  <c r="F327" i="5"/>
  <c r="B411" i="6" l="1"/>
  <c r="A411" i="6"/>
  <c r="G267" i="3"/>
  <c r="O536" i="6"/>
  <c r="A336" i="4"/>
  <c r="B336" i="4"/>
  <c r="K403" i="5"/>
  <c r="J403" i="5"/>
  <c r="L403" i="5"/>
  <c r="I403" i="5"/>
  <c r="A328" i="5"/>
  <c r="Q328" i="5" s="1"/>
  <c r="B328" i="5"/>
  <c r="R327" i="5"/>
  <c r="C411" i="6" l="1"/>
  <c r="E411" i="6"/>
  <c r="D411" i="6"/>
  <c r="F411" i="6"/>
  <c r="Q267" i="3"/>
  <c r="A268" i="3"/>
  <c r="N536" i="6"/>
  <c r="P536" i="6" s="1"/>
  <c r="D336" i="4"/>
  <c r="C336" i="4"/>
  <c r="E336" i="4" s="1"/>
  <c r="H404" i="5"/>
  <c r="S403" i="5"/>
  <c r="D328" i="5"/>
  <c r="C328" i="5" s="1"/>
  <c r="E328" i="5" s="1"/>
  <c r="B412" i="6" l="1"/>
  <c r="A412" i="6"/>
  <c r="B268" i="3"/>
  <c r="C268" i="3"/>
  <c r="E268" i="3" s="1"/>
  <c r="P268" i="3"/>
  <c r="F336" i="4"/>
  <c r="B337" i="4" s="1"/>
  <c r="Q536" i="6"/>
  <c r="M537" i="6" s="1"/>
  <c r="A337" i="4"/>
  <c r="K404" i="5"/>
  <c r="J404" i="5"/>
  <c r="L404" i="5"/>
  <c r="I404" i="5"/>
  <c r="F328" i="5"/>
  <c r="E412" i="6" l="1"/>
  <c r="D412" i="6"/>
  <c r="F412" i="6"/>
  <c r="C412" i="6"/>
  <c r="D268" i="3"/>
  <c r="F268" i="3" s="1"/>
  <c r="O537" i="6"/>
  <c r="D337" i="4"/>
  <c r="C337" i="4"/>
  <c r="E337" i="4" s="1"/>
  <c r="S404" i="5"/>
  <c r="H405" i="5"/>
  <c r="B329" i="5"/>
  <c r="A329" i="5"/>
  <c r="Q329" i="5" s="1"/>
  <c r="R328" i="5"/>
  <c r="B413" i="6" l="1"/>
  <c r="A413" i="6"/>
  <c r="G268" i="3"/>
  <c r="Q268" i="3" s="1"/>
  <c r="A269" i="3"/>
  <c r="F337" i="4"/>
  <c r="N537" i="6"/>
  <c r="P537" i="6" s="1"/>
  <c r="B338" i="4"/>
  <c r="A338" i="4"/>
  <c r="I405" i="5"/>
  <c r="J405" i="5"/>
  <c r="K405" i="5"/>
  <c r="L405" i="5"/>
  <c r="D329" i="5"/>
  <c r="D413" i="6" l="1"/>
  <c r="C413" i="6"/>
  <c r="E413" i="6"/>
  <c r="F413" i="6"/>
  <c r="B269" i="3"/>
  <c r="P269" i="3"/>
  <c r="C269" i="3"/>
  <c r="Q537" i="6"/>
  <c r="M538" i="6" s="1"/>
  <c r="D338" i="4"/>
  <c r="C338" i="4"/>
  <c r="E338" i="4" s="1"/>
  <c r="C329" i="5"/>
  <c r="E329" i="5" s="1"/>
  <c r="H406" i="5"/>
  <c r="S405" i="5"/>
  <c r="B414" i="6" l="1"/>
  <c r="A414" i="6"/>
  <c r="E269" i="3"/>
  <c r="O538" i="6"/>
  <c r="N538" i="6"/>
  <c r="P538" i="6" s="1"/>
  <c r="F338" i="4"/>
  <c r="L406" i="5"/>
  <c r="J406" i="5"/>
  <c r="K406" i="5"/>
  <c r="I406" i="5"/>
  <c r="F329" i="5"/>
  <c r="D414" i="6" l="1"/>
  <c r="C414" i="6"/>
  <c r="F414" i="6"/>
  <c r="E414" i="6"/>
  <c r="D269" i="3"/>
  <c r="F269" i="3" s="1"/>
  <c r="Q538" i="6"/>
  <c r="M539" i="6" s="1"/>
  <c r="O539" i="6" s="1"/>
  <c r="B339" i="4"/>
  <c r="A339" i="4"/>
  <c r="R329" i="5"/>
  <c r="B330" i="5"/>
  <c r="D330" i="5" s="1"/>
  <c r="A330" i="5"/>
  <c r="Q330" i="5" s="1"/>
  <c r="S406" i="5"/>
  <c r="H407" i="5"/>
  <c r="B415" i="6" l="1"/>
  <c r="A415" i="6"/>
  <c r="C330" i="5"/>
  <c r="E330" i="5" s="1"/>
  <c r="G269" i="3"/>
  <c r="N539" i="6"/>
  <c r="P539" i="6" s="1"/>
  <c r="D339" i="4"/>
  <c r="C339" i="4" s="1"/>
  <c r="E339" i="4" s="1"/>
  <c r="J407" i="5"/>
  <c r="L407" i="5"/>
  <c r="K407" i="5"/>
  <c r="I407" i="5"/>
  <c r="F330" i="5"/>
  <c r="E415" i="6" l="1"/>
  <c r="D415" i="6"/>
  <c r="C415" i="6"/>
  <c r="F415" i="6"/>
  <c r="Q269" i="3"/>
  <c r="A270" i="3"/>
  <c r="Q539" i="6"/>
  <c r="M540" i="6" s="1"/>
  <c r="F339" i="4"/>
  <c r="S407" i="5"/>
  <c r="H408" i="5"/>
  <c r="A331" i="5"/>
  <c r="Q331" i="5" s="1"/>
  <c r="R330" i="5"/>
  <c r="B331" i="5"/>
  <c r="B416" i="6" l="1"/>
  <c r="A416" i="6"/>
  <c r="C270" i="3"/>
  <c r="P270" i="3"/>
  <c r="E270" i="3"/>
  <c r="B270" i="3"/>
  <c r="O540" i="6"/>
  <c r="N540" i="6"/>
  <c r="P540" i="6" s="1"/>
  <c r="A340" i="4"/>
  <c r="B340" i="4"/>
  <c r="L408" i="5"/>
  <c r="K408" i="5"/>
  <c r="J408" i="5"/>
  <c r="I408" i="5"/>
  <c r="D331" i="5"/>
  <c r="C416" i="6" l="1"/>
  <c r="E416" i="6"/>
  <c r="D416" i="6"/>
  <c r="F416" i="6"/>
  <c r="D270" i="3"/>
  <c r="F270" i="3" s="1"/>
  <c r="Q540" i="6"/>
  <c r="M541" i="6" s="1"/>
  <c r="O541" i="6" s="1"/>
  <c r="N541" i="6" s="1"/>
  <c r="P541" i="6" s="1"/>
  <c r="D340" i="4"/>
  <c r="C340" i="4" s="1"/>
  <c r="E340" i="4" s="1"/>
  <c r="S408" i="5"/>
  <c r="H409" i="5"/>
  <c r="C331" i="5"/>
  <c r="E331" i="5" s="1"/>
  <c r="A417" i="6" l="1"/>
  <c r="B417" i="6"/>
  <c r="G270" i="3"/>
  <c r="Q541" i="6"/>
  <c r="M542" i="6" s="1"/>
  <c r="F340" i="4"/>
  <c r="K409" i="5"/>
  <c r="L409" i="5"/>
  <c r="I409" i="5"/>
  <c r="J409" i="5"/>
  <c r="F331" i="5"/>
  <c r="C417" i="6" l="1"/>
  <c r="F417" i="6"/>
  <c r="D417" i="6"/>
  <c r="E417" i="6"/>
  <c r="Q270" i="3"/>
  <c r="A271" i="3"/>
  <c r="O542" i="6"/>
  <c r="N542" i="6" s="1"/>
  <c r="P542" i="6" s="1"/>
  <c r="A341" i="4"/>
  <c r="B341" i="4"/>
  <c r="S409" i="5"/>
  <c r="H410" i="5"/>
  <c r="R331" i="5"/>
  <c r="A332" i="5"/>
  <c r="Q332" i="5" s="1"/>
  <c r="B332" i="5"/>
  <c r="B418" i="6" l="1"/>
  <c r="A418" i="6"/>
  <c r="B271" i="3"/>
  <c r="C271" i="3"/>
  <c r="P271" i="3"/>
  <c r="Q542" i="6"/>
  <c r="M543" i="6" s="1"/>
  <c r="D341" i="4"/>
  <c r="C341" i="4"/>
  <c r="F341" i="4" s="1"/>
  <c r="L410" i="5"/>
  <c r="I410" i="5"/>
  <c r="K410" i="5"/>
  <c r="J410" i="5"/>
  <c r="D332" i="5"/>
  <c r="C332" i="5" s="1"/>
  <c r="D418" i="6" l="1"/>
  <c r="C418" i="6"/>
  <c r="E418" i="6"/>
  <c r="F418" i="6"/>
  <c r="E271" i="3"/>
  <c r="D271" i="3" s="1"/>
  <c r="F271" i="3" s="1"/>
  <c r="E341" i="4"/>
  <c r="O543" i="6"/>
  <c r="N543" i="6" s="1"/>
  <c r="P543" i="6" s="1"/>
  <c r="B342" i="4"/>
  <c r="A342" i="4"/>
  <c r="F332" i="5"/>
  <c r="R332" i="5" s="1"/>
  <c r="E332" i="5"/>
  <c r="H411" i="5"/>
  <c r="S410" i="5"/>
  <c r="B419" i="6" l="1"/>
  <c r="A419" i="6"/>
  <c r="A333" i="5"/>
  <c r="Q333" i="5" s="1"/>
  <c r="G271" i="3"/>
  <c r="B333" i="5"/>
  <c r="D333" i="5" s="1"/>
  <c r="C333" i="5" s="1"/>
  <c r="E333" i="5" s="1"/>
  <c r="Q543" i="6"/>
  <c r="M544" i="6" s="1"/>
  <c r="D342" i="4"/>
  <c r="C342" i="4" s="1"/>
  <c r="E342" i="4" s="1"/>
  <c r="J411" i="5"/>
  <c r="I411" i="5"/>
  <c r="K411" i="5"/>
  <c r="L411" i="5"/>
  <c r="C419" i="6" l="1"/>
  <c r="F419" i="6"/>
  <c r="D419" i="6"/>
  <c r="E419" i="6"/>
  <c r="Q271" i="3"/>
  <c r="A272" i="3"/>
  <c r="O544" i="6"/>
  <c r="N544" i="6"/>
  <c r="P544" i="6" s="1"/>
  <c r="F342" i="4"/>
  <c r="S411" i="5"/>
  <c r="H412" i="5"/>
  <c r="F333" i="5"/>
  <c r="B420" i="6" l="1"/>
  <c r="A420" i="6"/>
  <c r="B272" i="3"/>
  <c r="C272" i="3"/>
  <c r="P272" i="3"/>
  <c r="Q544" i="6"/>
  <c r="M545" i="6" s="1"/>
  <c r="O545" i="6" s="1"/>
  <c r="B343" i="4"/>
  <c r="A343" i="4"/>
  <c r="K412" i="5"/>
  <c r="J412" i="5"/>
  <c r="I412" i="5"/>
  <c r="L412" i="5"/>
  <c r="R333" i="5"/>
  <c r="A334" i="5"/>
  <c r="Q334" i="5" s="1"/>
  <c r="B334" i="5"/>
  <c r="C420" i="6" l="1"/>
  <c r="F420" i="6"/>
  <c r="E420" i="6"/>
  <c r="D420" i="6"/>
  <c r="E272" i="3"/>
  <c r="D272" i="3"/>
  <c r="F272" i="3" s="1"/>
  <c r="N545" i="6"/>
  <c r="P545" i="6" s="1"/>
  <c r="D343" i="4"/>
  <c r="H413" i="5"/>
  <c r="S412" i="5"/>
  <c r="D334" i="5"/>
  <c r="A421" i="6" l="1"/>
  <c r="B421" i="6"/>
  <c r="G272" i="3"/>
  <c r="Q272" i="3" s="1"/>
  <c r="A273" i="3"/>
  <c r="C273" i="3" s="1"/>
  <c r="E273" i="3" s="1"/>
  <c r="D273" i="3" s="1"/>
  <c r="F273" i="3" s="1"/>
  <c r="Q545" i="6"/>
  <c r="M546" i="6" s="1"/>
  <c r="O546" i="6" s="1"/>
  <c r="C343" i="4"/>
  <c r="E343" i="4" s="1"/>
  <c r="C334" i="5"/>
  <c r="E334" i="5" s="1"/>
  <c r="L413" i="5"/>
  <c r="J413" i="5"/>
  <c r="I413" i="5"/>
  <c r="K413" i="5"/>
  <c r="E421" i="6" l="1"/>
  <c r="D421" i="6"/>
  <c r="F421" i="6"/>
  <c r="C421" i="6"/>
  <c r="P273" i="3"/>
  <c r="B273" i="3"/>
  <c r="G273" i="3"/>
  <c r="A274" i="3" s="1"/>
  <c r="N546" i="6"/>
  <c r="P546" i="6" s="1"/>
  <c r="Q546" i="6"/>
  <c r="M547" i="6" s="1"/>
  <c r="F343" i="4"/>
  <c r="H414" i="5"/>
  <c r="S413" i="5"/>
  <c r="F334" i="5"/>
  <c r="B422" i="6" l="1"/>
  <c r="A422" i="6"/>
  <c r="Q273" i="3"/>
  <c r="P274" i="3"/>
  <c r="B274" i="3"/>
  <c r="C274" i="3"/>
  <c r="E274" i="3" s="1"/>
  <c r="O547" i="6"/>
  <c r="N547" i="6"/>
  <c r="P547" i="6" s="1"/>
  <c r="B344" i="4"/>
  <c r="A344" i="4"/>
  <c r="R334" i="5"/>
  <c r="B335" i="5"/>
  <c r="A335" i="5"/>
  <c r="Q335" i="5" s="1"/>
  <c r="K414" i="5"/>
  <c r="J414" i="5"/>
  <c r="L414" i="5"/>
  <c r="I414" i="5"/>
  <c r="C422" i="6" l="1"/>
  <c r="E422" i="6"/>
  <c r="D422" i="6"/>
  <c r="F422" i="6"/>
  <c r="D274" i="3"/>
  <c r="F274" i="3" s="1"/>
  <c r="Q547" i="6"/>
  <c r="M548" i="6" s="1"/>
  <c r="D344" i="4"/>
  <c r="C344" i="4" s="1"/>
  <c r="E344" i="4" s="1"/>
  <c r="S414" i="5"/>
  <c r="H415" i="5"/>
  <c r="D335" i="5"/>
  <c r="C335" i="5"/>
  <c r="B423" i="6" l="1"/>
  <c r="A423" i="6"/>
  <c r="G274" i="3"/>
  <c r="F344" i="4"/>
  <c r="O548" i="6"/>
  <c r="B345" i="4"/>
  <c r="A345" i="4"/>
  <c r="F335" i="5"/>
  <c r="E335" i="5"/>
  <c r="J415" i="5"/>
  <c r="I415" i="5"/>
  <c r="L415" i="5"/>
  <c r="K415" i="5"/>
  <c r="F423" i="6" l="1"/>
  <c r="E423" i="6"/>
  <c r="C423" i="6"/>
  <c r="D423" i="6"/>
  <c r="A275" i="3"/>
  <c r="Q274" i="3"/>
  <c r="N548" i="6"/>
  <c r="P548" i="6" s="1"/>
  <c r="D345" i="4"/>
  <c r="C345" i="4"/>
  <c r="E345" i="4" s="1"/>
  <c r="H416" i="5"/>
  <c r="S415" i="5"/>
  <c r="R335" i="5"/>
  <c r="B336" i="5"/>
  <c r="A336" i="5"/>
  <c r="Q336" i="5" s="1"/>
  <c r="B424" i="6" l="1"/>
  <c r="A424" i="6"/>
  <c r="C275" i="3"/>
  <c r="P275" i="3"/>
  <c r="B275" i="3"/>
  <c r="E275" i="3"/>
  <c r="Q548" i="6"/>
  <c r="M549" i="6" s="1"/>
  <c r="F345" i="4"/>
  <c r="D336" i="5"/>
  <c r="C336" i="5" s="1"/>
  <c r="E336" i="5" s="1"/>
  <c r="L416" i="5"/>
  <c r="K416" i="5"/>
  <c r="J416" i="5"/>
  <c r="I416" i="5"/>
  <c r="E424" i="6" l="1"/>
  <c r="D424" i="6"/>
  <c r="C424" i="6"/>
  <c r="F424" i="6"/>
  <c r="D275" i="3"/>
  <c r="F275" i="3" s="1"/>
  <c r="O549" i="6"/>
  <c r="N549" i="6"/>
  <c r="P549" i="6" s="1"/>
  <c r="A346" i="4"/>
  <c r="B346" i="4"/>
  <c r="H417" i="5"/>
  <c r="S416" i="5"/>
  <c r="F336" i="5"/>
  <c r="B425" i="6" l="1"/>
  <c r="A425" i="6"/>
  <c r="G275" i="3"/>
  <c r="Q549" i="6"/>
  <c r="M550" i="6" s="1"/>
  <c r="O550" i="6" s="1"/>
  <c r="D346" i="4"/>
  <c r="C346" i="4" s="1"/>
  <c r="E346" i="4" s="1"/>
  <c r="R336" i="5"/>
  <c r="B337" i="5"/>
  <c r="A337" i="5"/>
  <c r="Q337" i="5" s="1"/>
  <c r="I417" i="5"/>
  <c r="J417" i="5"/>
  <c r="K417" i="5"/>
  <c r="L417" i="5"/>
  <c r="C425" i="6" l="1"/>
  <c r="F425" i="6"/>
  <c r="D425" i="6"/>
  <c r="E425" i="6"/>
  <c r="A276" i="3"/>
  <c r="Q275" i="3"/>
  <c r="N550" i="6"/>
  <c r="P550" i="6" s="1"/>
  <c r="F346" i="4"/>
  <c r="D337" i="5"/>
  <c r="C337" i="5"/>
  <c r="E337" i="5" s="1"/>
  <c r="H418" i="5"/>
  <c r="S417" i="5"/>
  <c r="A426" i="6" l="1"/>
  <c r="B426" i="6"/>
  <c r="P276" i="3"/>
  <c r="C276" i="3"/>
  <c r="B276" i="3"/>
  <c r="Q550" i="6"/>
  <c r="M551" i="6" s="1"/>
  <c r="A347" i="4"/>
  <c r="B347" i="4"/>
  <c r="I418" i="5"/>
  <c r="K418" i="5"/>
  <c r="L418" i="5"/>
  <c r="J418" i="5"/>
  <c r="F337" i="5"/>
  <c r="D426" i="6" l="1"/>
  <c r="C426" i="6"/>
  <c r="E426" i="6"/>
  <c r="F426" i="6"/>
  <c r="E276" i="3"/>
  <c r="D276" i="3"/>
  <c r="F276" i="3" s="1"/>
  <c r="O551" i="6"/>
  <c r="N551" i="6"/>
  <c r="P551" i="6" s="1"/>
  <c r="D347" i="4"/>
  <c r="C347" i="4" s="1"/>
  <c r="E347" i="4" s="1"/>
  <c r="R337" i="5"/>
  <c r="A338" i="5"/>
  <c r="Q338" i="5" s="1"/>
  <c r="B338" i="5"/>
  <c r="S418" i="5"/>
  <c r="H419" i="5"/>
  <c r="B427" i="6" l="1"/>
  <c r="A427" i="6"/>
  <c r="G276" i="3"/>
  <c r="Q551" i="6"/>
  <c r="M552" i="6" s="1"/>
  <c r="F347" i="4"/>
  <c r="D338" i="5"/>
  <c r="K419" i="5"/>
  <c r="I419" i="5"/>
  <c r="L419" i="5"/>
  <c r="J419" i="5"/>
  <c r="E427" i="6" l="1"/>
  <c r="D427" i="6"/>
  <c r="F427" i="6"/>
  <c r="C427" i="6"/>
  <c r="Q276" i="3"/>
  <c r="A277" i="3"/>
  <c r="O552" i="6"/>
  <c r="A348" i="4"/>
  <c r="B348" i="4"/>
  <c r="S419" i="5"/>
  <c r="H420" i="5"/>
  <c r="C338" i="5"/>
  <c r="E338" i="5" s="1"/>
  <c r="A428" i="6" l="1"/>
  <c r="B428" i="6"/>
  <c r="P277" i="3"/>
  <c r="B277" i="3"/>
  <c r="C277" i="3"/>
  <c r="E277" i="3" s="1"/>
  <c r="D277" i="3" s="1"/>
  <c r="F277" i="3" s="1"/>
  <c r="N552" i="6"/>
  <c r="P552" i="6" s="1"/>
  <c r="D348" i="4"/>
  <c r="C348" i="4" s="1"/>
  <c r="E348" i="4" s="1"/>
  <c r="I420" i="5"/>
  <c r="J420" i="5"/>
  <c r="L420" i="5"/>
  <c r="K420" i="5"/>
  <c r="F338" i="5"/>
  <c r="C428" i="6" l="1"/>
  <c r="F428" i="6"/>
  <c r="E428" i="6"/>
  <c r="D428" i="6"/>
  <c r="G277" i="3"/>
  <c r="A278" i="3" s="1"/>
  <c r="Q552" i="6"/>
  <c r="M553" i="6" s="1"/>
  <c r="F348" i="4"/>
  <c r="R338" i="5"/>
  <c r="B339" i="5"/>
  <c r="A339" i="5"/>
  <c r="Q339" i="5" s="1"/>
  <c r="S420" i="5"/>
  <c r="H421" i="5"/>
  <c r="B429" i="6" l="1"/>
  <c r="A429" i="6"/>
  <c r="Q277" i="3"/>
  <c r="P278" i="3"/>
  <c r="B278" i="3"/>
  <c r="C278" i="3"/>
  <c r="O553" i="6"/>
  <c r="N553" i="6"/>
  <c r="P553" i="6" s="1"/>
  <c r="B349" i="4"/>
  <c r="A349" i="4"/>
  <c r="D339" i="5"/>
  <c r="C339" i="5" s="1"/>
  <c r="E339" i="5" s="1"/>
  <c r="K421" i="5"/>
  <c r="J421" i="5"/>
  <c r="I421" i="5"/>
  <c r="L421" i="5"/>
  <c r="C429" i="6" l="1"/>
  <c r="F429" i="6"/>
  <c r="D429" i="6"/>
  <c r="E429" i="6"/>
  <c r="E278" i="3"/>
  <c r="Q553" i="6"/>
  <c r="M554" i="6" s="1"/>
  <c r="O554" i="6" s="1"/>
  <c r="D349" i="4"/>
  <c r="C349" i="4" s="1"/>
  <c r="E349" i="4" s="1"/>
  <c r="F339" i="5"/>
  <c r="R339" i="5" s="1"/>
  <c r="S421" i="5"/>
  <c r="H422" i="5"/>
  <c r="B340" i="5" l="1"/>
  <c r="B430" i="6"/>
  <c r="A430" i="6"/>
  <c r="A340" i="5"/>
  <c r="Q340" i="5" s="1"/>
  <c r="D278" i="3"/>
  <c r="F278" i="3" s="1"/>
  <c r="F349" i="4"/>
  <c r="N554" i="6"/>
  <c r="P554" i="6" s="1"/>
  <c r="Q554" i="6"/>
  <c r="M555" i="6" s="1"/>
  <c r="B350" i="4"/>
  <c r="A350" i="4"/>
  <c r="I422" i="5"/>
  <c r="K422" i="5"/>
  <c r="L422" i="5"/>
  <c r="J422" i="5"/>
  <c r="D340" i="5"/>
  <c r="D430" i="6" l="1"/>
  <c r="F430" i="6"/>
  <c r="E430" i="6"/>
  <c r="C430" i="6"/>
  <c r="G278" i="3"/>
  <c r="O555" i="6"/>
  <c r="N555" i="6"/>
  <c r="Q555" i="6" s="1"/>
  <c r="M556" i="6" s="1"/>
  <c r="P555" i="6"/>
  <c r="D350" i="4"/>
  <c r="C350" i="4" s="1"/>
  <c r="E350" i="4" s="1"/>
  <c r="C340" i="5"/>
  <c r="E340" i="5" s="1"/>
  <c r="S422" i="5"/>
  <c r="H423" i="5"/>
  <c r="A431" i="6" l="1"/>
  <c r="B431" i="6"/>
  <c r="F350" i="4"/>
  <c r="Q278" i="3"/>
  <c r="A279" i="3"/>
  <c r="O556" i="6"/>
  <c r="N556" i="6"/>
  <c r="P556" i="6" s="1"/>
  <c r="B351" i="4"/>
  <c r="A351" i="4"/>
  <c r="F340" i="5"/>
  <c r="J423" i="5"/>
  <c r="L423" i="5"/>
  <c r="K423" i="5"/>
  <c r="I423" i="5"/>
  <c r="C431" i="6" l="1"/>
  <c r="F431" i="6"/>
  <c r="E431" i="6"/>
  <c r="D431" i="6"/>
  <c r="P279" i="3"/>
  <c r="B279" i="3"/>
  <c r="C279" i="3"/>
  <c r="E279" i="3" s="1"/>
  <c r="D279" i="3" s="1"/>
  <c r="F279" i="3" s="1"/>
  <c r="Q556" i="6"/>
  <c r="M557" i="6" s="1"/>
  <c r="O557" i="6" s="1"/>
  <c r="D351" i="4"/>
  <c r="C351" i="4" s="1"/>
  <c r="E351" i="4" s="1"/>
  <c r="A341" i="5"/>
  <c r="Q341" i="5" s="1"/>
  <c r="R340" i="5"/>
  <c r="B341" i="5"/>
  <c r="D341" i="5" s="1"/>
  <c r="C341" i="5" s="1"/>
  <c r="E341" i="5" s="1"/>
  <c r="S423" i="5"/>
  <c r="H424" i="5"/>
  <c r="B432" i="6" l="1"/>
  <c r="A432" i="6"/>
  <c r="G279" i="3"/>
  <c r="N557" i="6"/>
  <c r="P557" i="6" s="1"/>
  <c r="F351" i="4"/>
  <c r="F341" i="5"/>
  <c r="R341" i="5" s="1"/>
  <c r="J424" i="5"/>
  <c r="I424" i="5"/>
  <c r="L424" i="5"/>
  <c r="K424" i="5"/>
  <c r="C432" i="6" l="1"/>
  <c r="E432" i="6"/>
  <c r="D432" i="6"/>
  <c r="F432" i="6"/>
  <c r="A280" i="3"/>
  <c r="Q279" i="3"/>
  <c r="Q557" i="6"/>
  <c r="M558" i="6" s="1"/>
  <c r="O558" i="6" s="1"/>
  <c r="A352" i="4"/>
  <c r="B352" i="4"/>
  <c r="B342" i="5"/>
  <c r="D342" i="5" s="1"/>
  <c r="C342" i="5" s="1"/>
  <c r="E342" i="5" s="1"/>
  <c r="A342" i="5"/>
  <c r="Q342" i="5" s="1"/>
  <c r="H425" i="5"/>
  <c r="S424" i="5"/>
  <c r="B433" i="6" l="1"/>
  <c r="A433" i="6"/>
  <c r="B280" i="3"/>
  <c r="P280" i="3"/>
  <c r="C280" i="3"/>
  <c r="E280" i="3" s="1"/>
  <c r="N558" i="6"/>
  <c r="P558" i="6" s="1"/>
  <c r="D352" i="4"/>
  <c r="C352" i="4" s="1"/>
  <c r="E352" i="4" s="1"/>
  <c r="F342" i="5"/>
  <c r="B343" i="5" s="1"/>
  <c r="I425" i="5"/>
  <c r="K425" i="5"/>
  <c r="J425" i="5"/>
  <c r="L425" i="5"/>
  <c r="E433" i="6" l="1"/>
  <c r="C433" i="6"/>
  <c r="F433" i="6"/>
  <c r="D433" i="6"/>
  <c r="D280" i="3"/>
  <c r="F280" i="3" s="1"/>
  <c r="Q558" i="6"/>
  <c r="M559" i="6" s="1"/>
  <c r="R342" i="5"/>
  <c r="A343" i="5"/>
  <c r="Q343" i="5" s="1"/>
  <c r="F352" i="4"/>
  <c r="H426" i="5"/>
  <c r="S425" i="5"/>
  <c r="D343" i="5"/>
  <c r="C343" i="5" s="1"/>
  <c r="B434" i="6" l="1"/>
  <c r="A434" i="6"/>
  <c r="G280" i="3"/>
  <c r="O559" i="6"/>
  <c r="N559" i="6"/>
  <c r="P559" i="6" s="1"/>
  <c r="B353" i="4"/>
  <c r="A353" i="4"/>
  <c r="E343" i="5"/>
  <c r="F343" i="5"/>
  <c r="L426" i="5"/>
  <c r="K426" i="5"/>
  <c r="J426" i="5"/>
  <c r="I426" i="5"/>
  <c r="D434" i="6" l="1"/>
  <c r="C434" i="6"/>
  <c r="F434" i="6"/>
  <c r="E434" i="6"/>
  <c r="A281" i="3"/>
  <c r="Q280" i="3"/>
  <c r="Q559" i="6"/>
  <c r="M560" i="6" s="1"/>
  <c r="D353" i="4"/>
  <c r="C353" i="4" s="1"/>
  <c r="E353" i="4" s="1"/>
  <c r="R343" i="5"/>
  <c r="B344" i="5"/>
  <c r="A344" i="5"/>
  <c r="Q344" i="5" s="1"/>
  <c r="S426" i="5"/>
  <c r="H427" i="5"/>
  <c r="A435" i="6" l="1"/>
  <c r="B435" i="6"/>
  <c r="P281" i="3"/>
  <c r="B281" i="3"/>
  <c r="C281" i="3"/>
  <c r="F353" i="4"/>
  <c r="O560" i="6"/>
  <c r="N560" i="6"/>
  <c r="P560" i="6" s="1"/>
  <c r="A354" i="4"/>
  <c r="B354" i="4"/>
  <c r="J427" i="5"/>
  <c r="K427" i="5"/>
  <c r="L427" i="5"/>
  <c r="I427" i="5"/>
  <c r="D344" i="5"/>
  <c r="C344" i="5"/>
  <c r="E344" i="5" s="1"/>
  <c r="E435" i="6" l="1"/>
  <c r="C435" i="6"/>
  <c r="D435" i="6"/>
  <c r="F435" i="6"/>
  <c r="E281" i="3"/>
  <c r="Q560" i="6"/>
  <c r="M561" i="6" s="1"/>
  <c r="O561" i="6" s="1"/>
  <c r="D354" i="4"/>
  <c r="C354" i="4"/>
  <c r="E354" i="4" s="1"/>
  <c r="F344" i="5"/>
  <c r="H428" i="5"/>
  <c r="S427" i="5"/>
  <c r="B436" i="6" l="1"/>
  <c r="A436" i="6"/>
  <c r="D281" i="3"/>
  <c r="F281" i="3" s="1"/>
  <c r="F354" i="4"/>
  <c r="N561" i="6"/>
  <c r="P561" i="6" s="1"/>
  <c r="B355" i="4"/>
  <c r="A355" i="4"/>
  <c r="J428" i="5"/>
  <c r="I428" i="5"/>
  <c r="K428" i="5"/>
  <c r="L428" i="5"/>
  <c r="A345" i="5"/>
  <c r="Q345" i="5" s="1"/>
  <c r="R344" i="5"/>
  <c r="B345" i="5"/>
  <c r="C436" i="6" l="1"/>
  <c r="F436" i="6"/>
  <c r="D436" i="6"/>
  <c r="E436" i="6"/>
  <c r="G281" i="3"/>
  <c r="Q561" i="6"/>
  <c r="M562" i="6" s="1"/>
  <c r="D355" i="4"/>
  <c r="C355" i="4" s="1"/>
  <c r="E355" i="4" s="1"/>
  <c r="D345" i="5"/>
  <c r="C345" i="5" s="1"/>
  <c r="S428" i="5"/>
  <c r="H429" i="5"/>
  <c r="B437" i="6" l="1"/>
  <c r="A437" i="6"/>
  <c r="Q281" i="3"/>
  <c r="A282" i="3"/>
  <c r="O562" i="6"/>
  <c r="N562" i="6"/>
  <c r="P562" i="6" s="1"/>
  <c r="F355" i="4"/>
  <c r="E345" i="5"/>
  <c r="F345" i="5"/>
  <c r="I429" i="5"/>
  <c r="J429" i="5"/>
  <c r="L429" i="5"/>
  <c r="K429" i="5"/>
  <c r="C437" i="6" l="1"/>
  <c r="F437" i="6"/>
  <c r="E437" i="6"/>
  <c r="D437" i="6"/>
  <c r="P282" i="3"/>
  <c r="B282" i="3"/>
  <c r="C282" i="3"/>
  <c r="E282" i="3"/>
  <c r="Q562" i="6"/>
  <c r="M563" i="6" s="1"/>
  <c r="O563" i="6" s="1"/>
  <c r="B356" i="4"/>
  <c r="A356" i="4"/>
  <c r="H430" i="5"/>
  <c r="S429" i="5"/>
  <c r="A346" i="5"/>
  <c r="Q346" i="5" s="1"/>
  <c r="R345" i="5"/>
  <c r="B346" i="5"/>
  <c r="B438" i="6" l="1"/>
  <c r="A438" i="6"/>
  <c r="D282" i="3"/>
  <c r="F282" i="3" s="1"/>
  <c r="N563" i="6"/>
  <c r="P563" i="6" s="1"/>
  <c r="Q563" i="6"/>
  <c r="M564" i="6" s="1"/>
  <c r="D356" i="4"/>
  <c r="C356" i="4" s="1"/>
  <c r="D346" i="5"/>
  <c r="C346" i="5"/>
  <c r="F346" i="5" s="1"/>
  <c r="I430" i="5"/>
  <c r="J430" i="5"/>
  <c r="K430" i="5"/>
  <c r="L430" i="5"/>
  <c r="D438" i="6" l="1"/>
  <c r="E438" i="6"/>
  <c r="C438" i="6"/>
  <c r="F438" i="6"/>
  <c r="G282" i="3"/>
  <c r="Q282" i="3" s="1"/>
  <c r="E356" i="4"/>
  <c r="F356" i="4"/>
  <c r="B357" i="4" s="1"/>
  <c r="O564" i="6"/>
  <c r="N564" i="6" s="1"/>
  <c r="P564" i="6" s="1"/>
  <c r="R346" i="5"/>
  <c r="B347" i="5"/>
  <c r="A347" i="5"/>
  <c r="Q347" i="5" s="1"/>
  <c r="H431" i="5"/>
  <c r="S430" i="5"/>
  <c r="E346" i="5"/>
  <c r="A439" i="6" l="1"/>
  <c r="B439" i="6"/>
  <c r="A357" i="4"/>
  <c r="A283" i="3"/>
  <c r="B283" i="3" s="1"/>
  <c r="Q564" i="6"/>
  <c r="M565" i="6" s="1"/>
  <c r="O565" i="6" s="1"/>
  <c r="N565" i="6" s="1"/>
  <c r="D357" i="4"/>
  <c r="C357" i="4" s="1"/>
  <c r="E357" i="4" s="1"/>
  <c r="K431" i="5"/>
  <c r="I431" i="5"/>
  <c r="J431" i="5"/>
  <c r="L431" i="5"/>
  <c r="D347" i="5"/>
  <c r="C347" i="5"/>
  <c r="E347" i="5" s="1"/>
  <c r="E439" i="6" l="1"/>
  <c r="D439" i="6"/>
  <c r="F439" i="6"/>
  <c r="C439" i="6"/>
  <c r="C283" i="3"/>
  <c r="E283" i="3" s="1"/>
  <c r="D283" i="3" s="1"/>
  <c r="P283" i="3"/>
  <c r="F283" i="3"/>
  <c r="G283" i="3"/>
  <c r="Q283" i="3" s="1"/>
  <c r="Q565" i="6"/>
  <c r="M566" i="6" s="1"/>
  <c r="O566" i="6" s="1"/>
  <c r="P565" i="6"/>
  <c r="F357" i="4"/>
  <c r="F347" i="5"/>
  <c r="S431" i="5"/>
  <c r="H432" i="5"/>
  <c r="B440" i="6" l="1"/>
  <c r="A440" i="6"/>
  <c r="A284" i="3"/>
  <c r="B284" i="3" s="1"/>
  <c r="P284" i="3"/>
  <c r="N566" i="6"/>
  <c r="P566" i="6" s="1"/>
  <c r="Q566" i="6"/>
  <c r="M567" i="6" s="1"/>
  <c r="A358" i="4"/>
  <c r="B358" i="4"/>
  <c r="I432" i="5"/>
  <c r="J432" i="5"/>
  <c r="K432" i="5"/>
  <c r="L432" i="5"/>
  <c r="B348" i="5"/>
  <c r="A348" i="5"/>
  <c r="Q348" i="5" s="1"/>
  <c r="R347" i="5"/>
  <c r="D440" i="6" l="1"/>
  <c r="E440" i="6"/>
  <c r="C440" i="6"/>
  <c r="F440" i="6"/>
  <c r="C284" i="3"/>
  <c r="E284" i="3" s="1"/>
  <c r="D284" i="3" s="1"/>
  <c r="F284" i="3" s="1"/>
  <c r="G284" i="3"/>
  <c r="O567" i="6"/>
  <c r="N567" i="6"/>
  <c r="P567" i="6" s="1"/>
  <c r="D358" i="4"/>
  <c r="C358" i="4" s="1"/>
  <c r="E358" i="4" s="1"/>
  <c r="S432" i="5"/>
  <c r="H433" i="5"/>
  <c r="D348" i="5"/>
  <c r="C348" i="5" s="1"/>
  <c r="E348" i="5" s="1"/>
  <c r="B441" i="6" l="1"/>
  <c r="A441" i="6"/>
  <c r="Q284" i="3"/>
  <c r="A285" i="3"/>
  <c r="Q567" i="6"/>
  <c r="M568" i="6" s="1"/>
  <c r="O568" i="6" s="1"/>
  <c r="N568" i="6" s="1"/>
  <c r="F358" i="4"/>
  <c r="F348" i="5"/>
  <c r="B349" i="5" s="1"/>
  <c r="K433" i="5"/>
  <c r="J433" i="5"/>
  <c r="L433" i="5"/>
  <c r="I433" i="5"/>
  <c r="D441" i="6" l="1"/>
  <c r="C441" i="6"/>
  <c r="F441" i="6"/>
  <c r="E441" i="6"/>
  <c r="B285" i="3"/>
  <c r="C285" i="3"/>
  <c r="P285" i="3"/>
  <c r="P568" i="6"/>
  <c r="Q568" i="6"/>
  <c r="M569" i="6" s="1"/>
  <c r="A349" i="5"/>
  <c r="Q349" i="5" s="1"/>
  <c r="B359" i="4"/>
  <c r="A359" i="4"/>
  <c r="R348" i="5"/>
  <c r="S433" i="5"/>
  <c r="H434" i="5"/>
  <c r="D349" i="5"/>
  <c r="C349" i="5" s="1"/>
  <c r="E349" i="5" s="1"/>
  <c r="B442" i="6" l="1"/>
  <c r="A442" i="6"/>
  <c r="E285" i="3"/>
  <c r="O569" i="6"/>
  <c r="N569" i="6"/>
  <c r="P569" i="6" s="1"/>
  <c r="D359" i="4"/>
  <c r="C359" i="4" s="1"/>
  <c r="E359" i="4" s="1"/>
  <c r="F349" i="5"/>
  <c r="B350" i="5" s="1"/>
  <c r="J434" i="5"/>
  <c r="I434" i="5"/>
  <c r="K434" i="5"/>
  <c r="L434" i="5"/>
  <c r="D442" i="6" l="1"/>
  <c r="E442" i="6"/>
  <c r="C442" i="6"/>
  <c r="F442" i="6"/>
  <c r="D285" i="3"/>
  <c r="F285" i="3" s="1"/>
  <c r="Q569" i="6"/>
  <c r="M570" i="6" s="1"/>
  <c r="F359" i="4"/>
  <c r="D350" i="5"/>
  <c r="C350" i="5" s="1"/>
  <c r="E350" i="5" s="1"/>
  <c r="R349" i="5"/>
  <c r="A350" i="5"/>
  <c r="Q350" i="5" s="1"/>
  <c r="S434" i="5"/>
  <c r="H435" i="5"/>
  <c r="F350" i="5" l="1"/>
  <c r="B443" i="6"/>
  <c r="A443" i="6"/>
  <c r="G285" i="3"/>
  <c r="O570" i="6"/>
  <c r="B360" i="4"/>
  <c r="A360" i="4"/>
  <c r="I435" i="5"/>
  <c r="L435" i="5"/>
  <c r="K435" i="5"/>
  <c r="J435" i="5"/>
  <c r="A351" i="5"/>
  <c r="Q351" i="5" s="1"/>
  <c r="R350" i="5"/>
  <c r="B351" i="5"/>
  <c r="D443" i="6" l="1"/>
  <c r="C443" i="6"/>
  <c r="F443" i="6"/>
  <c r="E443" i="6"/>
  <c r="A286" i="3"/>
  <c r="Q285" i="3"/>
  <c r="N570" i="6"/>
  <c r="P570" i="6" s="1"/>
  <c r="D360" i="4"/>
  <c r="C360" i="4"/>
  <c r="E360" i="4" s="1"/>
  <c r="S435" i="5"/>
  <c r="H436" i="5"/>
  <c r="D351" i="5"/>
  <c r="C351" i="5" s="1"/>
  <c r="E351" i="5" s="1"/>
  <c r="B444" i="6" l="1"/>
  <c r="A444" i="6"/>
  <c r="P286" i="3"/>
  <c r="B286" i="3"/>
  <c r="C286" i="3"/>
  <c r="Q570" i="6"/>
  <c r="M571" i="6" s="1"/>
  <c r="F360" i="4"/>
  <c r="I436" i="5"/>
  <c r="K436" i="5"/>
  <c r="L436" i="5"/>
  <c r="J436" i="5"/>
  <c r="F351" i="5"/>
  <c r="C444" i="6" l="1"/>
  <c r="D444" i="6"/>
  <c r="E444" i="6"/>
  <c r="F444" i="6"/>
  <c r="E286" i="3"/>
  <c r="D286" i="3" s="1"/>
  <c r="F286" i="3" s="1"/>
  <c r="O571" i="6"/>
  <c r="N571" i="6" s="1"/>
  <c r="P571" i="6" s="1"/>
  <c r="A361" i="4"/>
  <c r="B361" i="4"/>
  <c r="H437" i="5"/>
  <c r="S436" i="5"/>
  <c r="A352" i="5"/>
  <c r="Q352" i="5" s="1"/>
  <c r="B352" i="5"/>
  <c r="R351" i="5"/>
  <c r="B445" i="6" l="1"/>
  <c r="A445" i="6"/>
  <c r="G286" i="3"/>
  <c r="Q571" i="6"/>
  <c r="M572" i="6" s="1"/>
  <c r="O572" i="6" s="1"/>
  <c r="D361" i="4"/>
  <c r="I437" i="5"/>
  <c r="J437" i="5"/>
  <c r="L437" i="5"/>
  <c r="K437" i="5"/>
  <c r="D352" i="5"/>
  <c r="C352" i="5" s="1"/>
  <c r="E352" i="5" s="1"/>
  <c r="D445" i="6" l="1"/>
  <c r="F445" i="6"/>
  <c r="E445" i="6"/>
  <c r="C445" i="6"/>
  <c r="A287" i="3"/>
  <c r="Q286" i="3"/>
  <c r="N572" i="6"/>
  <c r="P572" i="6" s="1"/>
  <c r="C361" i="4"/>
  <c r="E361" i="4" s="1"/>
  <c r="S437" i="5"/>
  <c r="H438" i="5"/>
  <c r="F352" i="5"/>
  <c r="R352" i="5" s="1"/>
  <c r="B446" i="6" l="1"/>
  <c r="A446" i="6"/>
  <c r="P287" i="3"/>
  <c r="C287" i="3"/>
  <c r="E287" i="3" s="1"/>
  <c r="D287" i="3" s="1"/>
  <c r="F287" i="3" s="1"/>
  <c r="B287" i="3"/>
  <c r="Q572" i="6"/>
  <c r="M573" i="6" s="1"/>
  <c r="O573" i="6" s="1"/>
  <c r="F361" i="4"/>
  <c r="A353" i="5"/>
  <c r="Q353" i="5" s="1"/>
  <c r="B353" i="5"/>
  <c r="D353" i="5" s="1"/>
  <c r="C353" i="5" s="1"/>
  <c r="I438" i="5"/>
  <c r="J438" i="5"/>
  <c r="K438" i="5"/>
  <c r="L438" i="5"/>
  <c r="C446" i="6" l="1"/>
  <c r="D446" i="6"/>
  <c r="F446" i="6"/>
  <c r="E446" i="6"/>
  <c r="G287" i="3"/>
  <c r="N573" i="6"/>
  <c r="P573" i="6" s="1"/>
  <c r="Q573" i="6"/>
  <c r="M574" i="6" s="1"/>
  <c r="O574" i="6" s="1"/>
  <c r="N574" i="6" s="1"/>
  <c r="P574" i="6" s="1"/>
  <c r="A362" i="4"/>
  <c r="B362" i="4"/>
  <c r="H439" i="5"/>
  <c r="S438" i="5"/>
  <c r="E353" i="5"/>
  <c r="F353" i="5"/>
  <c r="B447" i="6" l="1"/>
  <c r="A447" i="6"/>
  <c r="Q287" i="3"/>
  <c r="A288" i="3"/>
  <c r="Q574" i="6"/>
  <c r="M575" i="6" s="1"/>
  <c r="D362" i="4"/>
  <c r="C362" i="4" s="1"/>
  <c r="K439" i="5"/>
  <c r="I439" i="5"/>
  <c r="J439" i="5"/>
  <c r="L439" i="5"/>
  <c r="R353" i="5"/>
  <c r="B354" i="5"/>
  <c r="A354" i="5"/>
  <c r="Q354" i="5" s="1"/>
  <c r="D447" i="6" l="1"/>
  <c r="C447" i="6"/>
  <c r="E447" i="6"/>
  <c r="F447" i="6"/>
  <c r="C288" i="3"/>
  <c r="P288" i="3"/>
  <c r="B288" i="3"/>
  <c r="E288" i="3"/>
  <c r="O575" i="6"/>
  <c r="N575" i="6" s="1"/>
  <c r="F362" i="4"/>
  <c r="E362" i="4"/>
  <c r="S439" i="5"/>
  <c r="H440" i="5"/>
  <c r="D354" i="5"/>
  <c r="C354" i="5" s="1"/>
  <c r="E354" i="5" s="1"/>
  <c r="B448" i="6" l="1"/>
  <c r="A448" i="6"/>
  <c r="D288" i="3"/>
  <c r="F288" i="3" s="1"/>
  <c r="P575" i="6"/>
  <c r="Q575" i="6"/>
  <c r="M576" i="6" s="1"/>
  <c r="A363" i="4"/>
  <c r="B363" i="4"/>
  <c r="I440" i="5"/>
  <c r="K440" i="5"/>
  <c r="J440" i="5"/>
  <c r="L440" i="5"/>
  <c r="F354" i="5"/>
  <c r="C448" i="6" l="1"/>
  <c r="D448" i="6"/>
  <c r="E448" i="6"/>
  <c r="F448" i="6"/>
  <c r="G288" i="3"/>
  <c r="O576" i="6"/>
  <c r="D363" i="4"/>
  <c r="S440" i="5"/>
  <c r="H441" i="5"/>
  <c r="B355" i="5"/>
  <c r="R354" i="5"/>
  <c r="A355" i="5"/>
  <c r="Q355" i="5" s="1"/>
  <c r="B449" i="6" l="1"/>
  <c r="A449" i="6"/>
  <c r="A289" i="3"/>
  <c r="Q288" i="3"/>
  <c r="N576" i="6"/>
  <c r="P576" i="6" s="1"/>
  <c r="C363" i="4"/>
  <c r="E363" i="4" s="1"/>
  <c r="L441" i="5"/>
  <c r="K441" i="5"/>
  <c r="I441" i="5"/>
  <c r="J441" i="5"/>
  <c r="D355" i="5"/>
  <c r="C355" i="5" s="1"/>
  <c r="E355" i="5" s="1"/>
  <c r="E449" i="6" l="1"/>
  <c r="D449" i="6"/>
  <c r="F449" i="6"/>
  <c r="C449" i="6"/>
  <c r="C289" i="3"/>
  <c r="B289" i="3"/>
  <c r="P289" i="3"/>
  <c r="E289" i="3"/>
  <c r="D289" i="3" s="1"/>
  <c r="G289" i="3" s="1"/>
  <c r="Q576" i="6"/>
  <c r="M577" i="6" s="1"/>
  <c r="F363" i="4"/>
  <c r="F355" i="5"/>
  <c r="A356" i="5" s="1"/>
  <c r="Q356" i="5" s="1"/>
  <c r="H442" i="5"/>
  <c r="S441" i="5"/>
  <c r="B450" i="6" l="1"/>
  <c r="A450" i="6"/>
  <c r="A290" i="3"/>
  <c r="Q289" i="3"/>
  <c r="F289" i="3"/>
  <c r="O577" i="6"/>
  <c r="N577" i="6" s="1"/>
  <c r="B364" i="4"/>
  <c r="A364" i="4"/>
  <c r="R355" i="5"/>
  <c r="B356" i="5"/>
  <c r="D356" i="5" s="1"/>
  <c r="I442" i="5"/>
  <c r="L442" i="5"/>
  <c r="J442" i="5"/>
  <c r="K442" i="5"/>
  <c r="C450" i="6" l="1"/>
  <c r="D450" i="6"/>
  <c r="E450" i="6"/>
  <c r="F450" i="6"/>
  <c r="B290" i="3"/>
  <c r="C290" i="3"/>
  <c r="P290" i="3"/>
  <c r="P577" i="6"/>
  <c r="Q577" i="6"/>
  <c r="M578" i="6" s="1"/>
  <c r="D364" i="4"/>
  <c r="C364" i="4" s="1"/>
  <c r="E364" i="4" s="1"/>
  <c r="S442" i="5"/>
  <c r="H443" i="5"/>
  <c r="C356" i="5"/>
  <c r="E356" i="5" s="1"/>
  <c r="B451" i="6" l="1"/>
  <c r="A451" i="6"/>
  <c r="E290" i="3"/>
  <c r="O578" i="6"/>
  <c r="N578" i="6"/>
  <c r="P578" i="6" s="1"/>
  <c r="F364" i="4"/>
  <c r="L443" i="5"/>
  <c r="K443" i="5"/>
  <c r="J443" i="5"/>
  <c r="I443" i="5"/>
  <c r="F356" i="5"/>
  <c r="D451" i="6" l="1"/>
  <c r="F451" i="6"/>
  <c r="E451" i="6"/>
  <c r="C451" i="6"/>
  <c r="D290" i="3"/>
  <c r="F290" i="3" s="1"/>
  <c r="Q578" i="6"/>
  <c r="M579" i="6" s="1"/>
  <c r="B365" i="4"/>
  <c r="A365" i="4"/>
  <c r="H444" i="5"/>
  <c r="S443" i="5"/>
  <c r="A357" i="5"/>
  <c r="Q357" i="5" s="1"/>
  <c r="R356" i="5"/>
  <c r="B357" i="5"/>
  <c r="B452" i="6" l="1"/>
  <c r="A452" i="6"/>
  <c r="G290" i="3"/>
  <c r="O579" i="6"/>
  <c r="N579" i="6" s="1"/>
  <c r="D365" i="4"/>
  <c r="C365" i="4" s="1"/>
  <c r="E365" i="4" s="1"/>
  <c r="L444" i="5"/>
  <c r="I444" i="5"/>
  <c r="J444" i="5"/>
  <c r="K444" i="5"/>
  <c r="D357" i="5"/>
  <c r="C357" i="5" s="1"/>
  <c r="E357" i="5" s="1"/>
  <c r="D452" i="6" l="1"/>
  <c r="F452" i="6"/>
  <c r="E452" i="6"/>
  <c r="C452" i="6"/>
  <c r="Q290" i="3"/>
  <c r="A291" i="3"/>
  <c r="Q579" i="6"/>
  <c r="M580" i="6" s="1"/>
  <c r="P579" i="6"/>
  <c r="F365" i="4"/>
  <c r="F357" i="5"/>
  <c r="A358" i="5" s="1"/>
  <c r="Q358" i="5" s="1"/>
  <c r="S444" i="5"/>
  <c r="H445" i="5"/>
  <c r="B453" i="6" l="1"/>
  <c r="A453" i="6"/>
  <c r="R357" i="5"/>
  <c r="B358" i="5"/>
  <c r="P291" i="3"/>
  <c r="C291" i="3"/>
  <c r="E291" i="3" s="1"/>
  <c r="B291" i="3"/>
  <c r="O580" i="6"/>
  <c r="N580" i="6"/>
  <c r="P580" i="6" s="1"/>
  <c r="B366" i="4"/>
  <c r="A366" i="4"/>
  <c r="L445" i="5"/>
  <c r="I445" i="5"/>
  <c r="K445" i="5"/>
  <c r="J445" i="5"/>
  <c r="D358" i="5"/>
  <c r="F453" i="6" l="1"/>
  <c r="E453" i="6"/>
  <c r="C453" i="6"/>
  <c r="D453" i="6"/>
  <c r="D291" i="3"/>
  <c r="F291" i="3" s="1"/>
  <c r="Q580" i="6"/>
  <c r="M581" i="6" s="1"/>
  <c r="O581" i="6" s="1"/>
  <c r="N581" i="6" s="1"/>
  <c r="P581" i="6" s="1"/>
  <c r="D366" i="4"/>
  <c r="C366" i="4" s="1"/>
  <c r="E366" i="4" s="1"/>
  <c r="H446" i="5"/>
  <c r="S445" i="5"/>
  <c r="C358" i="5"/>
  <c r="E358" i="5" s="1"/>
  <c r="B454" i="6" l="1"/>
  <c r="A454" i="6"/>
  <c r="G291" i="3"/>
  <c r="A292" i="3" s="1"/>
  <c r="F366" i="4"/>
  <c r="B367" i="4" s="1"/>
  <c r="Q581" i="6"/>
  <c r="M582" i="6" s="1"/>
  <c r="O582" i="6" s="1"/>
  <c r="I446" i="5"/>
  <c r="J446" i="5"/>
  <c r="L446" i="5"/>
  <c r="K446" i="5"/>
  <c r="F358" i="5"/>
  <c r="D454" i="6" l="1"/>
  <c r="C454" i="6"/>
  <c r="F454" i="6"/>
  <c r="E454" i="6"/>
  <c r="Q291" i="3"/>
  <c r="C292" i="3"/>
  <c r="E292" i="3" s="1"/>
  <c r="D292" i="3" s="1"/>
  <c r="P292" i="3"/>
  <c r="B292" i="3"/>
  <c r="A367" i="4"/>
  <c r="N582" i="6"/>
  <c r="P582" i="6" s="1"/>
  <c r="D367" i="4"/>
  <c r="C367" i="4" s="1"/>
  <c r="E367" i="4" s="1"/>
  <c r="S446" i="5"/>
  <c r="H447" i="5"/>
  <c r="B359" i="5"/>
  <c r="A359" i="5"/>
  <c r="Q359" i="5" s="1"/>
  <c r="R358" i="5"/>
  <c r="B455" i="6" l="1"/>
  <c r="A455" i="6"/>
  <c r="F292" i="3"/>
  <c r="G292" i="3"/>
  <c r="Q582" i="6"/>
  <c r="M583" i="6" s="1"/>
  <c r="O583" i="6" s="1"/>
  <c r="F367" i="4"/>
  <c r="I447" i="5"/>
  <c r="J447" i="5"/>
  <c r="L447" i="5"/>
  <c r="K447" i="5"/>
  <c r="D359" i="5"/>
  <c r="C359" i="5" s="1"/>
  <c r="C455" i="6" l="1"/>
  <c r="D455" i="6"/>
  <c r="E455" i="6"/>
  <c r="F455" i="6"/>
  <c r="Q292" i="3"/>
  <c r="A293" i="3"/>
  <c r="N583" i="6"/>
  <c r="P583" i="6" s="1"/>
  <c r="Q583" i="6"/>
  <c r="M584" i="6" s="1"/>
  <c r="A368" i="4"/>
  <c r="B368" i="4"/>
  <c r="F359" i="5"/>
  <c r="B360" i="5" s="1"/>
  <c r="E359" i="5"/>
  <c r="S447" i="5"/>
  <c r="H448" i="5"/>
  <c r="B456" i="6" l="1"/>
  <c r="A456" i="6"/>
  <c r="A360" i="5"/>
  <c r="Q360" i="5" s="1"/>
  <c r="P293" i="3"/>
  <c r="C293" i="3"/>
  <c r="B293" i="3"/>
  <c r="R359" i="5"/>
  <c r="O584" i="6"/>
  <c r="N584" i="6" s="1"/>
  <c r="P584" i="6" s="1"/>
  <c r="D368" i="4"/>
  <c r="C368" i="4" s="1"/>
  <c r="E368" i="4" s="1"/>
  <c r="I448" i="5"/>
  <c r="L448" i="5"/>
  <c r="J448" i="5"/>
  <c r="K448" i="5"/>
  <c r="D360" i="5"/>
  <c r="D456" i="6" l="1"/>
  <c r="F456" i="6"/>
  <c r="E456" i="6"/>
  <c r="C456" i="6"/>
  <c r="E293" i="3"/>
  <c r="D293" i="3"/>
  <c r="F293" i="3" s="1"/>
  <c r="F368" i="4"/>
  <c r="Q584" i="6"/>
  <c r="M585" i="6" s="1"/>
  <c r="O585" i="6" s="1"/>
  <c r="N585" i="6" s="1"/>
  <c r="P585" i="6" s="1"/>
  <c r="B369" i="4"/>
  <c r="A369" i="4"/>
  <c r="C360" i="5"/>
  <c r="E360" i="5" s="1"/>
  <c r="S448" i="5"/>
  <c r="H449" i="5"/>
  <c r="B457" i="6" l="1"/>
  <c r="A457" i="6"/>
  <c r="G293" i="3"/>
  <c r="Q293" i="3" s="1"/>
  <c r="Q585" i="6"/>
  <c r="M586" i="6" s="1"/>
  <c r="O586" i="6" s="1"/>
  <c r="N586" i="6" s="1"/>
  <c r="P586" i="6" s="1"/>
  <c r="D369" i="4"/>
  <c r="C369" i="4" s="1"/>
  <c r="E369" i="4" s="1"/>
  <c r="L449" i="5"/>
  <c r="I449" i="5"/>
  <c r="K449" i="5"/>
  <c r="J449" i="5"/>
  <c r="F360" i="5"/>
  <c r="F457" i="6" l="1"/>
  <c r="E457" i="6"/>
  <c r="C457" i="6"/>
  <c r="D457" i="6"/>
  <c r="A294" i="3"/>
  <c r="P294" i="3" s="1"/>
  <c r="F369" i="4"/>
  <c r="B370" i="4" s="1"/>
  <c r="Q586" i="6"/>
  <c r="M587" i="6" s="1"/>
  <c r="R360" i="5"/>
  <c r="A361" i="5"/>
  <c r="Q361" i="5" s="1"/>
  <c r="B361" i="5"/>
  <c r="D361" i="5" s="1"/>
  <c r="S449" i="5"/>
  <c r="H450" i="5"/>
  <c r="B458" i="6" l="1"/>
  <c r="A458" i="6"/>
  <c r="B294" i="3"/>
  <c r="C294" i="3"/>
  <c r="E294" i="3" s="1"/>
  <c r="D294" i="3" s="1"/>
  <c r="F294" i="3" s="1"/>
  <c r="A370" i="4"/>
  <c r="O587" i="6"/>
  <c r="N587" i="6"/>
  <c r="P587" i="6" s="1"/>
  <c r="D370" i="4"/>
  <c r="C370" i="4" s="1"/>
  <c r="E370" i="4" s="1"/>
  <c r="C361" i="5"/>
  <c r="E361" i="5" s="1"/>
  <c r="L450" i="5"/>
  <c r="I450" i="5"/>
  <c r="K450" i="5"/>
  <c r="J450" i="5"/>
  <c r="F361" i="5"/>
  <c r="D458" i="6" l="1"/>
  <c r="E458" i="6"/>
  <c r="F458" i="6"/>
  <c r="C458" i="6"/>
  <c r="G294" i="3"/>
  <c r="Q587" i="6"/>
  <c r="M588" i="6" s="1"/>
  <c r="O588" i="6" s="1"/>
  <c r="N588" i="6" s="1"/>
  <c r="P588" i="6" s="1"/>
  <c r="F370" i="4"/>
  <c r="H451" i="5"/>
  <c r="S450" i="5"/>
  <c r="A362" i="5"/>
  <c r="Q362" i="5" s="1"/>
  <c r="R361" i="5"/>
  <c r="B362" i="5"/>
  <c r="B459" i="6" l="1"/>
  <c r="A459" i="6"/>
  <c r="A295" i="3"/>
  <c r="Q294" i="3"/>
  <c r="Q588" i="6"/>
  <c r="M589" i="6" s="1"/>
  <c r="B371" i="4"/>
  <c r="A371" i="4"/>
  <c r="I451" i="5"/>
  <c r="J451" i="5"/>
  <c r="L451" i="5"/>
  <c r="K451" i="5"/>
  <c r="D362" i="5"/>
  <c r="C362" i="5" s="1"/>
  <c r="D459" i="6" l="1"/>
  <c r="F459" i="6"/>
  <c r="E459" i="6"/>
  <c r="C459" i="6"/>
  <c r="C295" i="3"/>
  <c r="E295" i="3"/>
  <c r="B295" i="3"/>
  <c r="P295" i="3"/>
  <c r="D295" i="3"/>
  <c r="F295" i="3" s="1"/>
  <c r="O589" i="6"/>
  <c r="N589" i="6" s="1"/>
  <c r="P589" i="6" s="1"/>
  <c r="D371" i="4"/>
  <c r="C371" i="4" s="1"/>
  <c r="H452" i="5"/>
  <c r="S451" i="5"/>
  <c r="E362" i="5"/>
  <c r="F362" i="5"/>
  <c r="B460" i="6" l="1"/>
  <c r="A460" i="6"/>
  <c r="G295" i="3"/>
  <c r="A296" i="3" s="1"/>
  <c r="Q295" i="3"/>
  <c r="E371" i="4"/>
  <c r="F371" i="4"/>
  <c r="Q589" i="6"/>
  <c r="M590" i="6" s="1"/>
  <c r="O590" i="6" s="1"/>
  <c r="N590" i="6" s="1"/>
  <c r="P590" i="6" s="1"/>
  <c r="A372" i="4"/>
  <c r="B372" i="4"/>
  <c r="J452" i="5"/>
  <c r="L452" i="5"/>
  <c r="I452" i="5"/>
  <c r="K452" i="5"/>
  <c r="R362" i="5"/>
  <c r="B363" i="5"/>
  <c r="A363" i="5"/>
  <c r="Q363" i="5" s="1"/>
  <c r="C460" i="6" l="1"/>
  <c r="D460" i="6"/>
  <c r="E460" i="6"/>
  <c r="F460" i="6"/>
  <c r="B296" i="3"/>
  <c r="P296" i="3"/>
  <c r="C296" i="3"/>
  <c r="Q590" i="6"/>
  <c r="M591" i="6" s="1"/>
  <c r="D372" i="4"/>
  <c r="C372" i="4" s="1"/>
  <c r="E372" i="4" s="1"/>
  <c r="H453" i="5"/>
  <c r="S452" i="5"/>
  <c r="D363" i="5"/>
  <c r="B461" i="6" l="1"/>
  <c r="A461" i="6"/>
  <c r="E296" i="3"/>
  <c r="O591" i="6"/>
  <c r="N591" i="6" s="1"/>
  <c r="F372" i="4"/>
  <c r="J453" i="5"/>
  <c r="I453" i="5"/>
  <c r="K453" i="5"/>
  <c r="L453" i="5"/>
  <c r="C363" i="5"/>
  <c r="E363" i="5" s="1"/>
  <c r="C461" i="6" l="1"/>
  <c r="D461" i="6"/>
  <c r="E461" i="6"/>
  <c r="F461" i="6"/>
  <c r="D296" i="3"/>
  <c r="F296" i="3" s="1"/>
  <c r="P591" i="6"/>
  <c r="Q591" i="6"/>
  <c r="M592" i="6" s="1"/>
  <c r="B373" i="4"/>
  <c r="A373" i="4"/>
  <c r="S453" i="5"/>
  <c r="H454" i="5"/>
  <c r="F363" i="5"/>
  <c r="B462" i="6" l="1"/>
  <c r="A462" i="6"/>
  <c r="G296" i="3"/>
  <c r="O592" i="6"/>
  <c r="N592" i="6" s="1"/>
  <c r="D373" i="4"/>
  <c r="C373" i="4" s="1"/>
  <c r="E373" i="4" s="1"/>
  <c r="L454" i="5"/>
  <c r="I454" i="5"/>
  <c r="J454" i="5"/>
  <c r="K454" i="5"/>
  <c r="B364" i="5"/>
  <c r="A364" i="5"/>
  <c r="Q364" i="5" s="1"/>
  <c r="R363" i="5"/>
  <c r="D462" i="6" l="1"/>
  <c r="C462" i="6"/>
  <c r="F462" i="6"/>
  <c r="E462" i="6"/>
  <c r="A297" i="3"/>
  <c r="Q296" i="3"/>
  <c r="F373" i="4"/>
  <c r="A374" i="4" s="1"/>
  <c r="P592" i="6"/>
  <c r="Q592" i="6"/>
  <c r="M593" i="6" s="1"/>
  <c r="S454" i="5"/>
  <c r="H455" i="5"/>
  <c r="D364" i="5"/>
  <c r="C364" i="5" s="1"/>
  <c r="B463" i="6" l="1"/>
  <c r="A463" i="6"/>
  <c r="B297" i="3"/>
  <c r="C297" i="3"/>
  <c r="P297" i="3"/>
  <c r="B374" i="4"/>
  <c r="D374" i="4" s="1"/>
  <c r="C374" i="4" s="1"/>
  <c r="O593" i="6"/>
  <c r="N593" i="6" s="1"/>
  <c r="P593" i="6" s="1"/>
  <c r="J455" i="5"/>
  <c r="K455" i="5"/>
  <c r="I455" i="5"/>
  <c r="L455" i="5"/>
  <c r="F364" i="5"/>
  <c r="E364" i="5"/>
  <c r="C463" i="6" l="1"/>
  <c r="F463" i="6"/>
  <c r="E463" i="6"/>
  <c r="D463" i="6"/>
  <c r="E297" i="3"/>
  <c r="E374" i="4"/>
  <c r="F374" i="4"/>
  <c r="B375" i="4" s="1"/>
  <c r="Q593" i="6"/>
  <c r="M594" i="6" s="1"/>
  <c r="O594" i="6" s="1"/>
  <c r="H456" i="5"/>
  <c r="S455" i="5"/>
  <c r="B365" i="5"/>
  <c r="A365" i="5"/>
  <c r="Q365" i="5" s="1"/>
  <c r="R364" i="5"/>
  <c r="A464" i="6" l="1"/>
  <c r="B464" i="6"/>
  <c r="D297" i="3"/>
  <c r="F297" i="3" s="1"/>
  <c r="A375" i="4"/>
  <c r="N594" i="6"/>
  <c r="P594" i="6" s="1"/>
  <c r="Q594" i="6"/>
  <c r="M595" i="6" s="1"/>
  <c r="D375" i="4"/>
  <c r="C375" i="4" s="1"/>
  <c r="E375" i="4" s="1"/>
  <c r="I456" i="5"/>
  <c r="J456" i="5"/>
  <c r="L456" i="5"/>
  <c r="K456" i="5"/>
  <c r="D365" i="5"/>
  <c r="C365" i="5" s="1"/>
  <c r="E365" i="5" s="1"/>
  <c r="D464" i="6" l="1"/>
  <c r="F464" i="6"/>
  <c r="E464" i="6"/>
  <c r="C464" i="6"/>
  <c r="G297" i="3"/>
  <c r="F375" i="4"/>
  <c r="A376" i="4" s="1"/>
  <c r="O595" i="6"/>
  <c r="N595" i="6" s="1"/>
  <c r="P595" i="6" s="1"/>
  <c r="S456" i="5"/>
  <c r="H457" i="5"/>
  <c r="F365" i="5"/>
  <c r="B465" i="6" l="1"/>
  <c r="A465" i="6"/>
  <c r="A298" i="3"/>
  <c r="Q297" i="3"/>
  <c r="B376" i="4"/>
  <c r="Q595" i="6"/>
  <c r="M596" i="6" s="1"/>
  <c r="O596" i="6" s="1"/>
  <c r="D376" i="4"/>
  <c r="C376" i="4" s="1"/>
  <c r="E376" i="4" s="1"/>
  <c r="K457" i="5"/>
  <c r="J457" i="5"/>
  <c r="I457" i="5"/>
  <c r="L457" i="5"/>
  <c r="A366" i="5"/>
  <c r="Q366" i="5" s="1"/>
  <c r="R365" i="5"/>
  <c r="B366" i="5"/>
  <c r="D465" i="6" l="1"/>
  <c r="E465" i="6"/>
  <c r="C465" i="6"/>
  <c r="F465" i="6"/>
  <c r="B298" i="3"/>
  <c r="C298" i="3"/>
  <c r="P298" i="3"/>
  <c r="E298" i="3"/>
  <c r="F376" i="4"/>
  <c r="N596" i="6"/>
  <c r="B377" i="4"/>
  <c r="A377" i="4"/>
  <c r="H458" i="5"/>
  <c r="S457" i="5"/>
  <c r="D366" i="5"/>
  <c r="C366" i="5"/>
  <c r="F366" i="5" s="1"/>
  <c r="B466" i="6" l="1"/>
  <c r="A466" i="6"/>
  <c r="D298" i="3"/>
  <c r="F298" i="3" s="1"/>
  <c r="Q596" i="6"/>
  <c r="M597" i="6" s="1"/>
  <c r="P596" i="6"/>
  <c r="D377" i="4"/>
  <c r="C377" i="4" s="1"/>
  <c r="E377" i="4" s="1"/>
  <c r="L458" i="5"/>
  <c r="J458" i="5"/>
  <c r="K458" i="5"/>
  <c r="I458" i="5"/>
  <c r="B367" i="5"/>
  <c r="R366" i="5"/>
  <c r="A367" i="5"/>
  <c r="Q367" i="5" s="1"/>
  <c r="E366" i="5"/>
  <c r="E466" i="6" l="1"/>
  <c r="C466" i="6"/>
  <c r="F466" i="6"/>
  <c r="D466" i="6"/>
  <c r="G298" i="3"/>
  <c r="F377" i="4"/>
  <c r="B378" i="4" s="1"/>
  <c r="O597" i="6"/>
  <c r="N597" i="6"/>
  <c r="P597" i="6" s="1"/>
  <c r="S458" i="5"/>
  <c r="H459" i="5"/>
  <c r="D367" i="5"/>
  <c r="B467" i="6" l="1"/>
  <c r="A467" i="6"/>
  <c r="A378" i="4"/>
  <c r="Q298" i="3"/>
  <c r="A299" i="3"/>
  <c r="Q597" i="6"/>
  <c r="M598" i="6" s="1"/>
  <c r="D378" i="4"/>
  <c r="C378" i="4" s="1"/>
  <c r="C367" i="5"/>
  <c r="E367" i="5" s="1"/>
  <c r="J459" i="5"/>
  <c r="I459" i="5"/>
  <c r="L459" i="5"/>
  <c r="K459" i="5"/>
  <c r="E467" i="6" l="1"/>
  <c r="C467" i="6"/>
  <c r="F467" i="6"/>
  <c r="D467" i="6"/>
  <c r="P299" i="3"/>
  <c r="C299" i="3"/>
  <c r="E299" i="3" s="1"/>
  <c r="B299" i="3"/>
  <c r="E378" i="4"/>
  <c r="F378" i="4"/>
  <c r="B379" i="4" s="1"/>
  <c r="O598" i="6"/>
  <c r="N598" i="6" s="1"/>
  <c r="P598" i="6" s="1"/>
  <c r="S459" i="5"/>
  <c r="H460" i="5"/>
  <c r="F367" i="5"/>
  <c r="B468" i="6" l="1"/>
  <c r="A468" i="6"/>
  <c r="A379" i="4"/>
  <c r="D299" i="3"/>
  <c r="F299" i="3" s="1"/>
  <c r="Q598" i="6"/>
  <c r="M599" i="6" s="1"/>
  <c r="D379" i="4"/>
  <c r="C379" i="4"/>
  <c r="E379" i="4" s="1"/>
  <c r="K460" i="5"/>
  <c r="L460" i="5"/>
  <c r="J460" i="5"/>
  <c r="I460" i="5"/>
  <c r="R367" i="5"/>
  <c r="A368" i="5"/>
  <c r="Q368" i="5" s="1"/>
  <c r="B368" i="5"/>
  <c r="E468" i="6" l="1"/>
  <c r="C468" i="6"/>
  <c r="D468" i="6"/>
  <c r="F468" i="6"/>
  <c r="G299" i="3"/>
  <c r="O599" i="6"/>
  <c r="N599" i="6" s="1"/>
  <c r="P599" i="6" s="1"/>
  <c r="Q599" i="6"/>
  <c r="M600" i="6" s="1"/>
  <c r="F379" i="4"/>
  <c r="D368" i="5"/>
  <c r="C368" i="5" s="1"/>
  <c r="S460" i="5"/>
  <c r="H461" i="5"/>
  <c r="B469" i="6" l="1"/>
  <c r="A469" i="6"/>
  <c r="Q299" i="3"/>
  <c r="A300" i="3"/>
  <c r="O600" i="6"/>
  <c r="Q600" i="6" s="1"/>
  <c r="M601" i="6" s="1"/>
  <c r="N600" i="6"/>
  <c r="P600" i="6" s="1"/>
  <c r="B380" i="4"/>
  <c r="A380" i="4"/>
  <c r="F368" i="5"/>
  <c r="E368" i="5"/>
  <c r="I461" i="5"/>
  <c r="L461" i="5"/>
  <c r="K461" i="5"/>
  <c r="J461" i="5"/>
  <c r="D469" i="6" l="1"/>
  <c r="F469" i="6"/>
  <c r="E469" i="6"/>
  <c r="C469" i="6"/>
  <c r="B300" i="3"/>
  <c r="P300" i="3"/>
  <c r="C300" i="3"/>
  <c r="E300" i="3" s="1"/>
  <c r="D300" i="3" s="1"/>
  <c r="F300" i="3" s="1"/>
  <c r="O601" i="6"/>
  <c r="N601" i="6" s="1"/>
  <c r="Q601" i="6"/>
  <c r="M602" i="6" s="1"/>
  <c r="P601" i="6"/>
  <c r="D380" i="4"/>
  <c r="H462" i="5"/>
  <c r="S461" i="5"/>
  <c r="B369" i="5"/>
  <c r="A369" i="5"/>
  <c r="Q369" i="5" s="1"/>
  <c r="R368" i="5"/>
  <c r="A470" i="6" l="1"/>
  <c r="B470" i="6"/>
  <c r="G300" i="3"/>
  <c r="O602" i="6"/>
  <c r="N602" i="6" s="1"/>
  <c r="P602" i="6" s="1"/>
  <c r="C380" i="4"/>
  <c r="E380" i="4" s="1"/>
  <c r="D369" i="5"/>
  <c r="C369" i="5"/>
  <c r="E369" i="5" s="1"/>
  <c r="K462" i="5"/>
  <c r="L462" i="5"/>
  <c r="J462" i="5"/>
  <c r="I462" i="5"/>
  <c r="F470" i="6" l="1"/>
  <c r="D470" i="6"/>
  <c r="E470" i="6"/>
  <c r="C470" i="6"/>
  <c r="A301" i="3"/>
  <c r="Q300" i="3"/>
  <c r="Q602" i="6"/>
  <c r="M603" i="6" s="1"/>
  <c r="F380" i="4"/>
  <c r="H463" i="5"/>
  <c r="S462" i="5"/>
  <c r="F369" i="5"/>
  <c r="B471" i="6" l="1"/>
  <c r="A471" i="6"/>
  <c r="P301" i="3"/>
  <c r="B301" i="3"/>
  <c r="C301" i="3"/>
  <c r="O603" i="6"/>
  <c r="N603" i="6" s="1"/>
  <c r="P603" i="6" s="1"/>
  <c r="Q603" i="6"/>
  <c r="M604" i="6" s="1"/>
  <c r="B381" i="4"/>
  <c r="A381" i="4"/>
  <c r="A370" i="5"/>
  <c r="Q370" i="5" s="1"/>
  <c r="R369" i="5"/>
  <c r="B370" i="5"/>
  <c r="L463" i="5"/>
  <c r="J463" i="5"/>
  <c r="I463" i="5"/>
  <c r="K463" i="5"/>
  <c r="C471" i="6" l="1"/>
  <c r="F471" i="6"/>
  <c r="D471" i="6"/>
  <c r="E471" i="6"/>
  <c r="E301" i="3"/>
  <c r="D301" i="3" s="1"/>
  <c r="F301" i="3" s="1"/>
  <c r="O604" i="6"/>
  <c r="N604" i="6"/>
  <c r="P604" i="6" s="1"/>
  <c r="Q604" i="6"/>
  <c r="M605" i="6" s="1"/>
  <c r="O605" i="6" s="1"/>
  <c r="N605" i="6" s="1"/>
  <c r="D381" i="4"/>
  <c r="C381" i="4" s="1"/>
  <c r="D370" i="5"/>
  <c r="C370" i="5" s="1"/>
  <c r="E370" i="5" s="1"/>
  <c r="H464" i="5"/>
  <c r="S463" i="5"/>
  <c r="B472" i="6" l="1"/>
  <c r="A472" i="6"/>
  <c r="G301" i="3"/>
  <c r="Q605" i="6"/>
  <c r="M606" i="6" s="1"/>
  <c r="O606" i="6" s="1"/>
  <c r="N606" i="6" s="1"/>
  <c r="P606" i="6" s="1"/>
  <c r="P605" i="6"/>
  <c r="F381" i="4"/>
  <c r="E381" i="4"/>
  <c r="F370" i="5"/>
  <c r="R370" i="5" s="1"/>
  <c r="I464" i="5"/>
  <c r="J464" i="5"/>
  <c r="L464" i="5"/>
  <c r="K464" i="5"/>
  <c r="D472" i="6" l="1"/>
  <c r="F472" i="6"/>
  <c r="C472" i="6"/>
  <c r="E472" i="6"/>
  <c r="Q301" i="3"/>
  <c r="A302" i="3"/>
  <c r="Q606" i="6"/>
  <c r="M607" i="6" s="1"/>
  <c r="O607" i="6" s="1"/>
  <c r="B371" i="5"/>
  <c r="D371" i="5" s="1"/>
  <c r="A371" i="5"/>
  <c r="Q371" i="5" s="1"/>
  <c r="A382" i="4"/>
  <c r="B382" i="4"/>
  <c r="H465" i="5"/>
  <c r="S464" i="5"/>
  <c r="B473" i="6" l="1"/>
  <c r="A473" i="6"/>
  <c r="C371" i="5"/>
  <c r="E371" i="5" s="1"/>
  <c r="C302" i="3"/>
  <c r="P302" i="3"/>
  <c r="B302" i="3"/>
  <c r="E302" i="3"/>
  <c r="D302" i="3" s="1"/>
  <c r="N607" i="6"/>
  <c r="P607" i="6" s="1"/>
  <c r="D382" i="4"/>
  <c r="C382" i="4" s="1"/>
  <c r="E382" i="4" s="1"/>
  <c r="L465" i="5"/>
  <c r="K465" i="5"/>
  <c r="J465" i="5"/>
  <c r="I465" i="5"/>
  <c r="F371" i="5" l="1"/>
  <c r="E473" i="6"/>
  <c r="C473" i="6"/>
  <c r="D473" i="6"/>
  <c r="F473" i="6"/>
  <c r="F302" i="3"/>
  <c r="G302" i="3"/>
  <c r="Q607" i="6"/>
  <c r="M608" i="6" s="1"/>
  <c r="F382" i="4"/>
  <c r="A383" i="4" s="1"/>
  <c r="B383" i="4"/>
  <c r="S465" i="5"/>
  <c r="H466" i="5"/>
  <c r="A372" i="5" l="1"/>
  <c r="Q372" i="5" s="1"/>
  <c r="B372" i="5"/>
  <c r="R371" i="5"/>
  <c r="B474" i="6"/>
  <c r="A474" i="6"/>
  <c r="Q302" i="3"/>
  <c r="A303" i="3"/>
  <c r="O608" i="6"/>
  <c r="N608" i="6" s="1"/>
  <c r="P608" i="6" s="1"/>
  <c r="Q608" i="6"/>
  <c r="M609" i="6" s="1"/>
  <c r="D383" i="4"/>
  <c r="C383" i="4" s="1"/>
  <c r="E383" i="4" s="1"/>
  <c r="J466" i="5"/>
  <c r="I466" i="5"/>
  <c r="K466" i="5"/>
  <c r="L466" i="5"/>
  <c r="D372" i="5" l="1"/>
  <c r="C372" i="5" s="1"/>
  <c r="E372" i="5" s="1"/>
  <c r="F372" i="5"/>
  <c r="C474" i="6"/>
  <c r="D474" i="6"/>
  <c r="E474" i="6"/>
  <c r="F474" i="6"/>
  <c r="C303" i="3"/>
  <c r="P303" i="3"/>
  <c r="B303" i="3"/>
  <c r="E303" i="3"/>
  <c r="O609" i="6"/>
  <c r="N609" i="6" s="1"/>
  <c r="P609" i="6" s="1"/>
  <c r="Q609" i="6"/>
  <c r="M610" i="6" s="1"/>
  <c r="O610" i="6" s="1"/>
  <c r="N610" i="6" s="1"/>
  <c r="Q610" i="6" s="1"/>
  <c r="M611" i="6" s="1"/>
  <c r="O611" i="6" s="1"/>
  <c r="N611" i="6" s="1"/>
  <c r="P611" i="6" s="1"/>
  <c r="F383" i="4"/>
  <c r="S466" i="5"/>
  <c r="H467" i="5"/>
  <c r="A373" i="5" l="1"/>
  <c r="Q373" i="5" s="1"/>
  <c r="R372" i="5"/>
  <c r="B373" i="5"/>
  <c r="D373" i="5" s="1"/>
  <c r="B475" i="6"/>
  <c r="A475" i="6"/>
  <c r="D303" i="3"/>
  <c r="P610" i="6"/>
  <c r="Q611" i="6"/>
  <c r="M612" i="6" s="1"/>
  <c r="B384" i="4"/>
  <c r="A384" i="4"/>
  <c r="K467" i="5"/>
  <c r="L467" i="5"/>
  <c r="I467" i="5"/>
  <c r="J467" i="5"/>
  <c r="C373" i="5"/>
  <c r="E373" i="5" s="1"/>
  <c r="D475" i="6" l="1"/>
  <c r="F475" i="6"/>
  <c r="C475" i="6"/>
  <c r="E475" i="6"/>
  <c r="F303" i="3"/>
  <c r="G303" i="3"/>
  <c r="O612" i="6"/>
  <c r="N612" i="6" s="1"/>
  <c r="P612" i="6" s="1"/>
  <c r="D384" i="4"/>
  <c r="C384" i="4"/>
  <c r="E384" i="4" s="1"/>
  <c r="S467" i="5"/>
  <c r="H468" i="5"/>
  <c r="F373" i="5"/>
  <c r="B476" i="6" l="1"/>
  <c r="A476" i="6"/>
  <c r="Q303" i="3"/>
  <c r="A304" i="3"/>
  <c r="Q612" i="6"/>
  <c r="M613" i="6" s="1"/>
  <c r="F384" i="4"/>
  <c r="B385" i="4" s="1"/>
  <c r="K468" i="5"/>
  <c r="I468" i="5"/>
  <c r="J468" i="5"/>
  <c r="L468" i="5"/>
  <c r="R373" i="5"/>
  <c r="A374" i="5"/>
  <c r="Q374" i="5" s="1"/>
  <c r="B374" i="5"/>
  <c r="D476" i="6" l="1"/>
  <c r="E476" i="6"/>
  <c r="C476" i="6"/>
  <c r="F476" i="6"/>
  <c r="A385" i="4"/>
  <c r="P304" i="3"/>
  <c r="B304" i="3"/>
  <c r="C304" i="3"/>
  <c r="O613" i="6"/>
  <c r="N613" i="6"/>
  <c r="Q613" i="6" s="1"/>
  <c r="M614" i="6" s="1"/>
  <c r="D385" i="4"/>
  <c r="C385" i="4" s="1"/>
  <c r="E385" i="4" s="1"/>
  <c r="S468" i="5"/>
  <c r="H469" i="5"/>
  <c r="D374" i="5"/>
  <c r="B477" i="6" l="1"/>
  <c r="A477" i="6"/>
  <c r="E304" i="3"/>
  <c r="F385" i="4"/>
  <c r="O614" i="6"/>
  <c r="N614" i="6"/>
  <c r="P614" i="6" s="1"/>
  <c r="P613" i="6"/>
  <c r="B386" i="4"/>
  <c r="A386" i="4"/>
  <c r="L469" i="5"/>
  <c r="K469" i="5"/>
  <c r="J469" i="5"/>
  <c r="I469" i="5"/>
  <c r="C374" i="5"/>
  <c r="E374" i="5" s="1"/>
  <c r="F477" i="6" l="1"/>
  <c r="E477" i="6"/>
  <c r="C477" i="6"/>
  <c r="D477" i="6"/>
  <c r="D304" i="3"/>
  <c r="F304" i="3" s="1"/>
  <c r="Q614" i="6"/>
  <c r="M615" i="6" s="1"/>
  <c r="D386" i="4"/>
  <c r="H470" i="5"/>
  <c r="S469" i="5"/>
  <c r="F374" i="5"/>
  <c r="B478" i="6" l="1"/>
  <c r="A478" i="6"/>
  <c r="G304" i="3"/>
  <c r="O615" i="6"/>
  <c r="N615" i="6"/>
  <c r="Q615" i="6" s="1"/>
  <c r="M616" i="6" s="1"/>
  <c r="C386" i="4"/>
  <c r="E386" i="4" s="1"/>
  <c r="L470" i="5"/>
  <c r="I470" i="5"/>
  <c r="K470" i="5"/>
  <c r="J470" i="5"/>
  <c r="B375" i="5"/>
  <c r="R374" i="5"/>
  <c r="A375" i="5"/>
  <c r="Q375" i="5" s="1"/>
  <c r="D478" i="6" l="1"/>
  <c r="F478" i="6"/>
  <c r="E478" i="6"/>
  <c r="C478" i="6"/>
  <c r="Q304" i="3"/>
  <c r="A305" i="3"/>
  <c r="O616" i="6"/>
  <c r="N616" i="6" s="1"/>
  <c r="P616" i="6" s="1"/>
  <c r="Q616" i="6"/>
  <c r="M617" i="6" s="1"/>
  <c r="P615" i="6"/>
  <c r="F386" i="4"/>
  <c r="H471" i="5"/>
  <c r="S470" i="5"/>
  <c r="D375" i="5"/>
  <c r="C375" i="5" s="1"/>
  <c r="F375" i="5" s="1"/>
  <c r="B479" i="6" l="1"/>
  <c r="A479" i="6"/>
  <c r="P305" i="3"/>
  <c r="B305" i="3"/>
  <c r="C305" i="3"/>
  <c r="O617" i="6"/>
  <c r="N617" i="6"/>
  <c r="Q617" i="6" s="1"/>
  <c r="M618" i="6" s="1"/>
  <c r="B387" i="4"/>
  <c r="A387" i="4"/>
  <c r="I471" i="5"/>
  <c r="L471" i="5"/>
  <c r="J471" i="5"/>
  <c r="K471" i="5"/>
  <c r="A376" i="5"/>
  <c r="Q376" i="5" s="1"/>
  <c r="R375" i="5"/>
  <c r="B376" i="5"/>
  <c r="E375" i="5"/>
  <c r="D479" i="6" l="1"/>
  <c r="F479" i="6"/>
  <c r="C479" i="6"/>
  <c r="E479" i="6"/>
  <c r="E305" i="3"/>
  <c r="O618" i="6"/>
  <c r="N618" i="6" s="1"/>
  <c r="P618" i="6" s="1"/>
  <c r="Q618" i="6"/>
  <c r="M619" i="6" s="1"/>
  <c r="P617" i="6"/>
  <c r="D387" i="4"/>
  <c r="C387" i="4" s="1"/>
  <c r="E387" i="4" s="1"/>
  <c r="S471" i="5"/>
  <c r="H472" i="5"/>
  <c r="D376" i="5"/>
  <c r="B480" i="6" l="1"/>
  <c r="A480" i="6"/>
  <c r="D305" i="3"/>
  <c r="F305" i="3" s="1"/>
  <c r="F387" i="4"/>
  <c r="B388" i="4" s="1"/>
  <c r="O619" i="6"/>
  <c r="N619" i="6" s="1"/>
  <c r="A388" i="4"/>
  <c r="L472" i="5"/>
  <c r="K472" i="5"/>
  <c r="I472" i="5"/>
  <c r="J472" i="5"/>
  <c r="C376" i="5"/>
  <c r="E376" i="5" s="1"/>
  <c r="C480" i="6" l="1"/>
  <c r="D480" i="6"/>
  <c r="F480" i="6"/>
  <c r="E480" i="6"/>
  <c r="G305" i="3"/>
  <c r="Q619" i="6"/>
  <c r="M620" i="6" s="1"/>
  <c r="P619" i="6"/>
  <c r="D388" i="4"/>
  <c r="C388" i="4" s="1"/>
  <c r="E388" i="4" s="1"/>
  <c r="S472" i="5"/>
  <c r="H473" i="5"/>
  <c r="F376" i="5"/>
  <c r="B481" i="6" l="1"/>
  <c r="A481" i="6"/>
  <c r="A306" i="3"/>
  <c r="Q305" i="3"/>
  <c r="O620" i="6"/>
  <c r="N620" i="6"/>
  <c r="Q620" i="6" s="1"/>
  <c r="M621" i="6" s="1"/>
  <c r="F388" i="4"/>
  <c r="A389" i="4" s="1"/>
  <c r="J473" i="5"/>
  <c r="I473" i="5"/>
  <c r="K473" i="5"/>
  <c r="L473" i="5"/>
  <c r="B377" i="5"/>
  <c r="A377" i="5"/>
  <c r="Q377" i="5" s="1"/>
  <c r="R376" i="5"/>
  <c r="D481" i="6" l="1"/>
  <c r="F481" i="6"/>
  <c r="C481" i="6"/>
  <c r="E481" i="6"/>
  <c r="B389" i="4"/>
  <c r="P306" i="3"/>
  <c r="B306" i="3"/>
  <c r="C306" i="3"/>
  <c r="E306" i="3"/>
  <c r="D306" i="3" s="1"/>
  <c r="F306" i="3" s="1"/>
  <c r="O621" i="6"/>
  <c r="N621" i="6"/>
  <c r="Q621" i="6" s="1"/>
  <c r="M622" i="6" s="1"/>
  <c r="P620" i="6"/>
  <c r="D389" i="4"/>
  <c r="C389" i="4" s="1"/>
  <c r="F389" i="4" s="1"/>
  <c r="H474" i="5"/>
  <c r="S473" i="5"/>
  <c r="D377" i="5"/>
  <c r="C377" i="5" s="1"/>
  <c r="E377" i="5" s="1"/>
  <c r="B482" i="6" l="1"/>
  <c r="A482" i="6"/>
  <c r="G306" i="3"/>
  <c r="E389" i="4"/>
  <c r="O622" i="6"/>
  <c r="N622" i="6"/>
  <c r="Q622" i="6"/>
  <c r="M623" i="6" s="1"/>
  <c r="P622" i="6"/>
  <c r="P621" i="6"/>
  <c r="A390" i="4"/>
  <c r="B390" i="4"/>
  <c r="I474" i="5"/>
  <c r="J474" i="5"/>
  <c r="K474" i="5"/>
  <c r="L474" i="5"/>
  <c r="F377" i="5"/>
  <c r="D482" i="6" l="1"/>
  <c r="F482" i="6"/>
  <c r="E482" i="6"/>
  <c r="C482" i="6"/>
  <c r="Q306" i="3"/>
  <c r="A307" i="3"/>
  <c r="O623" i="6"/>
  <c r="N623" i="6" s="1"/>
  <c r="D390" i="4"/>
  <c r="C390" i="4" s="1"/>
  <c r="E390" i="4" s="1"/>
  <c r="S474" i="5"/>
  <c r="H475" i="5"/>
  <c r="B378" i="5"/>
  <c r="R377" i="5"/>
  <c r="A378" i="5"/>
  <c r="Q378" i="5" s="1"/>
  <c r="B483" i="6" l="1"/>
  <c r="A483" i="6"/>
  <c r="P307" i="3"/>
  <c r="C307" i="3"/>
  <c r="E307" i="3" s="1"/>
  <c r="D307" i="3" s="1"/>
  <c r="F307" i="3" s="1"/>
  <c r="B307" i="3"/>
  <c r="F390" i="4"/>
  <c r="Q623" i="6"/>
  <c r="M624" i="6" s="1"/>
  <c r="P623" i="6"/>
  <c r="A391" i="4"/>
  <c r="B391" i="4"/>
  <c r="J475" i="5"/>
  <c r="K475" i="5"/>
  <c r="L475" i="5"/>
  <c r="I475" i="5"/>
  <c r="D378" i="5"/>
  <c r="C483" i="6" l="1"/>
  <c r="D483" i="6"/>
  <c r="E483" i="6"/>
  <c r="F483" i="6"/>
  <c r="G307" i="3"/>
  <c r="O624" i="6"/>
  <c r="N624" i="6"/>
  <c r="P624" i="6" s="1"/>
  <c r="D391" i="4"/>
  <c r="C391" i="4" s="1"/>
  <c r="E391" i="4" s="1"/>
  <c r="H476" i="5"/>
  <c r="S475" i="5"/>
  <c r="C378" i="5"/>
  <c r="E378" i="5" s="1"/>
  <c r="B484" i="6" l="1"/>
  <c r="A484" i="6"/>
  <c r="Q307" i="3"/>
  <c r="A308" i="3"/>
  <c r="Q624" i="6"/>
  <c r="M625" i="6" s="1"/>
  <c r="F391" i="4"/>
  <c r="B392" i="4" s="1"/>
  <c r="J476" i="5"/>
  <c r="L476" i="5"/>
  <c r="K476" i="5"/>
  <c r="I476" i="5"/>
  <c r="F378" i="5"/>
  <c r="C484" i="6" l="1"/>
  <c r="F484" i="6"/>
  <c r="E484" i="6"/>
  <c r="D484" i="6"/>
  <c r="C308" i="3"/>
  <c r="E308" i="3" s="1"/>
  <c r="P308" i="3"/>
  <c r="B308" i="3"/>
  <c r="D308" i="3"/>
  <c r="F308" i="3" s="1"/>
  <c r="A392" i="4"/>
  <c r="O625" i="6"/>
  <c r="N625" i="6"/>
  <c r="P625" i="6" s="1"/>
  <c r="D392" i="4"/>
  <c r="H477" i="5"/>
  <c r="S476" i="5"/>
  <c r="R378" i="5"/>
  <c r="A379" i="5"/>
  <c r="Q379" i="5" s="1"/>
  <c r="B379" i="5"/>
  <c r="D379" i="5" s="1"/>
  <c r="C379" i="5" s="1"/>
  <c r="E379" i="5" s="1"/>
  <c r="B485" i="6" l="1"/>
  <c r="A485" i="6"/>
  <c r="G308" i="3"/>
  <c r="Q308" i="3" s="1"/>
  <c r="A309" i="3"/>
  <c r="Q625" i="6"/>
  <c r="M626" i="6" s="1"/>
  <c r="C392" i="4"/>
  <c r="E392" i="4" s="1"/>
  <c r="F379" i="5"/>
  <c r="R379" i="5" s="1"/>
  <c r="J477" i="5"/>
  <c r="K477" i="5"/>
  <c r="I477" i="5"/>
  <c r="L477" i="5"/>
  <c r="E485" i="6" l="1"/>
  <c r="D485" i="6"/>
  <c r="F485" i="6"/>
  <c r="C485" i="6"/>
  <c r="C309" i="3"/>
  <c r="E309" i="3" s="1"/>
  <c r="D309" i="3" s="1"/>
  <c r="F309" i="3" s="1"/>
  <c r="B309" i="3"/>
  <c r="P309" i="3"/>
  <c r="G309" i="3"/>
  <c r="O626" i="6"/>
  <c r="N626" i="6"/>
  <c r="P626" i="6" s="1"/>
  <c r="A380" i="5"/>
  <c r="Q380" i="5" s="1"/>
  <c r="B380" i="5"/>
  <c r="D380" i="5" s="1"/>
  <c r="C380" i="5" s="1"/>
  <c r="F392" i="4"/>
  <c r="H478" i="5"/>
  <c r="S477" i="5"/>
  <c r="B486" i="6" l="1"/>
  <c r="A486" i="6"/>
  <c r="Q309" i="3"/>
  <c r="A310" i="3"/>
  <c r="Q626" i="6"/>
  <c r="M627" i="6" s="1"/>
  <c r="A393" i="4"/>
  <c r="B393" i="4"/>
  <c r="I478" i="5"/>
  <c r="L478" i="5"/>
  <c r="K478" i="5"/>
  <c r="J478" i="5"/>
  <c r="F380" i="5"/>
  <c r="E380" i="5"/>
  <c r="E486" i="6" l="1"/>
  <c r="D486" i="6"/>
  <c r="F486" i="6"/>
  <c r="C486" i="6"/>
  <c r="B310" i="3"/>
  <c r="C310" i="3"/>
  <c r="E310" i="3" s="1"/>
  <c r="P310" i="3"/>
  <c r="O627" i="6"/>
  <c r="N627" i="6" s="1"/>
  <c r="P627" i="6" s="1"/>
  <c r="D393" i="4"/>
  <c r="H479" i="5"/>
  <c r="S478" i="5"/>
  <c r="A381" i="5"/>
  <c r="Q381" i="5" s="1"/>
  <c r="B381" i="5"/>
  <c r="R380" i="5"/>
  <c r="B487" i="6" l="1"/>
  <c r="A487" i="6"/>
  <c r="D310" i="3"/>
  <c r="F310" i="3" s="1"/>
  <c r="G310" i="3"/>
  <c r="Q627" i="6"/>
  <c r="M628" i="6" s="1"/>
  <c r="C393" i="4"/>
  <c r="E393" i="4" s="1"/>
  <c r="K479" i="5"/>
  <c r="L479" i="5"/>
  <c r="I479" i="5"/>
  <c r="J479" i="5"/>
  <c r="D381" i="5"/>
  <c r="C487" i="6" l="1"/>
  <c r="F487" i="6"/>
  <c r="E487" i="6"/>
  <c r="D487" i="6"/>
  <c r="Q310" i="3"/>
  <c r="A311" i="3"/>
  <c r="O628" i="6"/>
  <c r="N628" i="6"/>
  <c r="P628" i="6" s="1"/>
  <c r="F393" i="4"/>
  <c r="S479" i="5"/>
  <c r="H480" i="5"/>
  <c r="C381" i="5"/>
  <c r="E381" i="5" s="1"/>
  <c r="B488" i="6" l="1"/>
  <c r="A488" i="6"/>
  <c r="C311" i="3"/>
  <c r="E311" i="3" s="1"/>
  <c r="D311" i="3" s="1"/>
  <c r="F311" i="3" s="1"/>
  <c r="P311" i="3"/>
  <c r="B311" i="3"/>
  <c r="G311" i="3"/>
  <c r="Q628" i="6"/>
  <c r="M629" i="6" s="1"/>
  <c r="B394" i="4"/>
  <c r="A394" i="4"/>
  <c r="K480" i="5"/>
  <c r="L480" i="5"/>
  <c r="J480" i="5"/>
  <c r="I480" i="5"/>
  <c r="F381" i="5"/>
  <c r="E488" i="6" l="1"/>
  <c r="D488" i="6"/>
  <c r="F488" i="6"/>
  <c r="C488" i="6"/>
  <c r="A312" i="3"/>
  <c r="Q311" i="3"/>
  <c r="O629" i="6"/>
  <c r="N629" i="6" s="1"/>
  <c r="P629" i="6" s="1"/>
  <c r="D394" i="4"/>
  <c r="C394" i="4"/>
  <c r="E394" i="4" s="1"/>
  <c r="H481" i="5"/>
  <c r="S480" i="5"/>
  <c r="B382" i="5"/>
  <c r="A382" i="5"/>
  <c r="Q382" i="5" s="1"/>
  <c r="R381" i="5"/>
  <c r="B489" i="6" l="1"/>
  <c r="A489" i="6"/>
  <c r="P312" i="3"/>
  <c r="C312" i="3"/>
  <c r="B312" i="3"/>
  <c r="Q629" i="6"/>
  <c r="M630" i="6" s="1"/>
  <c r="F394" i="4"/>
  <c r="A395" i="4" s="1"/>
  <c r="I481" i="5"/>
  <c r="L481" i="5"/>
  <c r="J481" i="5"/>
  <c r="K481" i="5"/>
  <c r="D382" i="5"/>
  <c r="C382" i="5"/>
  <c r="E382" i="5" s="1"/>
  <c r="E489" i="6" l="1"/>
  <c r="D489" i="6"/>
  <c r="F489" i="6"/>
  <c r="C489" i="6"/>
  <c r="E312" i="3"/>
  <c r="D312" i="3" s="1"/>
  <c r="F312" i="3" s="1"/>
  <c r="B395" i="4"/>
  <c r="O630" i="6"/>
  <c r="N630" i="6" s="1"/>
  <c r="P630" i="6" s="1"/>
  <c r="Q630" i="6"/>
  <c r="M631" i="6" s="1"/>
  <c r="D395" i="4"/>
  <c r="C395" i="4" s="1"/>
  <c r="E395" i="4" s="1"/>
  <c r="F382" i="5"/>
  <c r="A383" i="5" s="1"/>
  <c r="Q383" i="5" s="1"/>
  <c r="H482" i="5"/>
  <c r="S481" i="5"/>
  <c r="B490" i="6" l="1"/>
  <c r="A490" i="6"/>
  <c r="R382" i="5"/>
  <c r="B383" i="5"/>
  <c r="C383" i="5" s="1"/>
  <c r="E383" i="5" s="1"/>
  <c r="G312" i="3"/>
  <c r="Q312" i="3" s="1"/>
  <c r="F395" i="4"/>
  <c r="O631" i="6"/>
  <c r="N631" i="6"/>
  <c r="P631" i="6" s="1"/>
  <c r="Q631" i="6"/>
  <c r="M632" i="6" s="1"/>
  <c r="A396" i="4"/>
  <c r="B396" i="4"/>
  <c r="I482" i="5"/>
  <c r="K482" i="5"/>
  <c r="L482" i="5"/>
  <c r="J482" i="5"/>
  <c r="D383" i="5"/>
  <c r="F490" i="6" l="1"/>
  <c r="E490" i="6"/>
  <c r="C490" i="6"/>
  <c r="D490" i="6"/>
  <c r="A313" i="3"/>
  <c r="P313" i="3" s="1"/>
  <c r="O632" i="6"/>
  <c r="N632" i="6" s="1"/>
  <c r="P632" i="6" s="1"/>
  <c r="Q632" i="6"/>
  <c r="M633" i="6" s="1"/>
  <c r="D396" i="4"/>
  <c r="H483" i="5"/>
  <c r="S482" i="5"/>
  <c r="F383" i="5"/>
  <c r="A384" i="5" s="1"/>
  <c r="Q384" i="5" s="1"/>
  <c r="B491" i="6" l="1"/>
  <c r="A491" i="6"/>
  <c r="B313" i="3"/>
  <c r="C313" i="3"/>
  <c r="E313" i="3" s="1"/>
  <c r="D313" i="3" s="1"/>
  <c r="F313" i="3" s="1"/>
  <c r="G313" i="3"/>
  <c r="A314" i="3" s="1"/>
  <c r="O633" i="6"/>
  <c r="N633" i="6" s="1"/>
  <c r="P633" i="6"/>
  <c r="Q633" i="6"/>
  <c r="M634" i="6" s="1"/>
  <c r="C396" i="4"/>
  <c r="E396" i="4" s="1"/>
  <c r="R383" i="5"/>
  <c r="B384" i="5"/>
  <c r="D384" i="5" s="1"/>
  <c r="C384" i="5" s="1"/>
  <c r="I483" i="5"/>
  <c r="L483" i="5"/>
  <c r="J483" i="5"/>
  <c r="K483" i="5"/>
  <c r="F491" i="6" l="1"/>
  <c r="E491" i="6"/>
  <c r="D491" i="6"/>
  <c r="C491" i="6"/>
  <c r="Q313" i="3"/>
  <c r="P314" i="3"/>
  <c r="B314" i="3"/>
  <c r="C314" i="3"/>
  <c r="E314" i="3" s="1"/>
  <c r="O634" i="6"/>
  <c r="N634" i="6" s="1"/>
  <c r="P634" i="6" s="1"/>
  <c r="F396" i="4"/>
  <c r="S483" i="5"/>
  <c r="H484" i="5"/>
  <c r="E384" i="5"/>
  <c r="F384" i="5"/>
  <c r="B492" i="6" l="1"/>
  <c r="A492" i="6"/>
  <c r="D314" i="3"/>
  <c r="F314" i="3" s="1"/>
  <c r="Q634" i="6"/>
  <c r="M635" i="6" s="1"/>
  <c r="O635" i="6" s="1"/>
  <c r="A397" i="4"/>
  <c r="B397" i="4"/>
  <c r="K484" i="5"/>
  <c r="L484" i="5"/>
  <c r="I484" i="5"/>
  <c r="J484" i="5"/>
  <c r="A385" i="5"/>
  <c r="Q385" i="5" s="1"/>
  <c r="R384" i="5"/>
  <c r="B385" i="5"/>
  <c r="D492" i="6" l="1"/>
  <c r="C492" i="6"/>
  <c r="F492" i="6"/>
  <c r="E492" i="6"/>
  <c r="G314" i="3"/>
  <c r="A315" i="3" s="1"/>
  <c r="N635" i="6"/>
  <c r="P635" i="6" s="1"/>
  <c r="D397" i="4"/>
  <c r="H485" i="5"/>
  <c r="S484" i="5"/>
  <c r="D385" i="5"/>
  <c r="C385" i="5" s="1"/>
  <c r="B493" i="6" l="1"/>
  <c r="A493" i="6"/>
  <c r="Q314" i="3"/>
  <c r="B315" i="3"/>
  <c r="P315" i="3"/>
  <c r="C315" i="3"/>
  <c r="E315" i="3" s="1"/>
  <c r="Q635" i="6"/>
  <c r="M636" i="6" s="1"/>
  <c r="C397" i="4"/>
  <c r="E397" i="4" s="1"/>
  <c r="I485" i="5"/>
  <c r="L485" i="5"/>
  <c r="K485" i="5"/>
  <c r="J485" i="5"/>
  <c r="E385" i="5"/>
  <c r="F385" i="5"/>
  <c r="E493" i="6" l="1"/>
  <c r="C493" i="6"/>
  <c r="D493" i="6"/>
  <c r="F493" i="6"/>
  <c r="D315" i="3"/>
  <c r="F315" i="3" s="1"/>
  <c r="G315" i="3"/>
  <c r="O636" i="6"/>
  <c r="N636" i="6" s="1"/>
  <c r="Q636" i="6" s="1"/>
  <c r="M637" i="6" s="1"/>
  <c r="P636" i="6"/>
  <c r="F397" i="4"/>
  <c r="H486" i="5"/>
  <c r="S485" i="5"/>
  <c r="A386" i="5"/>
  <c r="Q386" i="5" s="1"/>
  <c r="R385" i="5"/>
  <c r="B386" i="5"/>
  <c r="B494" i="6" l="1"/>
  <c r="A494" i="6"/>
  <c r="Q315" i="3"/>
  <c r="A316" i="3"/>
  <c r="O637" i="6"/>
  <c r="N637" i="6" s="1"/>
  <c r="P637" i="6" s="1"/>
  <c r="Q637" i="6"/>
  <c r="M638" i="6" s="1"/>
  <c r="O638" i="6" s="1"/>
  <c r="N638" i="6" s="1"/>
  <c r="B398" i="4"/>
  <c r="A398" i="4"/>
  <c r="L486" i="5"/>
  <c r="J486" i="5"/>
  <c r="I486" i="5"/>
  <c r="K486" i="5"/>
  <c r="D386" i="5"/>
  <c r="C386" i="5"/>
  <c r="F386" i="5" s="1"/>
  <c r="C494" i="6" l="1"/>
  <c r="F494" i="6"/>
  <c r="D494" i="6"/>
  <c r="E494" i="6"/>
  <c r="P316" i="3"/>
  <c r="C316" i="3"/>
  <c r="B316" i="3"/>
  <c r="P638" i="6"/>
  <c r="Q638" i="6"/>
  <c r="M639" i="6" s="1"/>
  <c r="D398" i="4"/>
  <c r="C398" i="4" s="1"/>
  <c r="E398" i="4" s="1"/>
  <c r="S486" i="5"/>
  <c r="H487" i="5"/>
  <c r="B387" i="5"/>
  <c r="A387" i="5"/>
  <c r="Q387" i="5" s="1"/>
  <c r="R386" i="5"/>
  <c r="E386" i="5"/>
  <c r="B495" i="6" l="1"/>
  <c r="A495" i="6"/>
  <c r="E316" i="3"/>
  <c r="D316" i="3" s="1"/>
  <c r="F316" i="3" s="1"/>
  <c r="O639" i="6"/>
  <c r="N639" i="6"/>
  <c r="P639" i="6" s="1"/>
  <c r="F398" i="4"/>
  <c r="I487" i="5"/>
  <c r="K487" i="5"/>
  <c r="J487" i="5"/>
  <c r="L487" i="5"/>
  <c r="D387" i="5"/>
  <c r="E495" i="6" l="1"/>
  <c r="C495" i="6"/>
  <c r="D495" i="6"/>
  <c r="F495" i="6"/>
  <c r="G316" i="3"/>
  <c r="Q639" i="6"/>
  <c r="M640" i="6" s="1"/>
  <c r="O640" i="6" s="1"/>
  <c r="N640" i="6" s="1"/>
  <c r="B399" i="4"/>
  <c r="A399" i="4"/>
  <c r="C387" i="5"/>
  <c r="E387" i="5" s="1"/>
  <c r="H488" i="5"/>
  <c r="S487" i="5"/>
  <c r="A496" i="6" l="1"/>
  <c r="B496" i="6"/>
  <c r="A317" i="3"/>
  <c r="Q316" i="3"/>
  <c r="P640" i="6"/>
  <c r="Q640" i="6"/>
  <c r="M641" i="6" s="1"/>
  <c r="D399" i="4"/>
  <c r="I488" i="5"/>
  <c r="J488" i="5"/>
  <c r="L488" i="5"/>
  <c r="K488" i="5"/>
  <c r="F387" i="5"/>
  <c r="D496" i="6" l="1"/>
  <c r="C496" i="6"/>
  <c r="F496" i="6"/>
  <c r="E496" i="6"/>
  <c r="P317" i="3"/>
  <c r="C317" i="3"/>
  <c r="B317" i="3"/>
  <c r="E317" i="3"/>
  <c r="D317" i="3" s="1"/>
  <c r="F317" i="3" s="1"/>
  <c r="O641" i="6"/>
  <c r="N641" i="6"/>
  <c r="P641" i="6" s="1"/>
  <c r="C399" i="4"/>
  <c r="E399" i="4" s="1"/>
  <c r="B388" i="5"/>
  <c r="R387" i="5"/>
  <c r="A388" i="5"/>
  <c r="Q388" i="5" s="1"/>
  <c r="S488" i="5"/>
  <c r="H489" i="5"/>
  <c r="A497" i="6" l="1"/>
  <c r="B497" i="6"/>
  <c r="G317" i="3"/>
  <c r="A318" i="3"/>
  <c r="Q317" i="3"/>
  <c r="Q641" i="6"/>
  <c r="M642" i="6" s="1"/>
  <c r="O642" i="6" s="1"/>
  <c r="N642" i="6" s="1"/>
  <c r="F399" i="4"/>
  <c r="I489" i="5"/>
  <c r="J489" i="5"/>
  <c r="K489" i="5"/>
  <c r="L489" i="5"/>
  <c r="D388" i="5"/>
  <c r="D497" i="6" l="1"/>
  <c r="F497" i="6"/>
  <c r="E497" i="6"/>
  <c r="C497" i="6"/>
  <c r="B318" i="3"/>
  <c r="C318" i="3"/>
  <c r="P318" i="3"/>
  <c r="E318" i="3"/>
  <c r="D318" i="3" s="1"/>
  <c r="Q642" i="6"/>
  <c r="M643" i="6" s="1"/>
  <c r="O643" i="6" s="1"/>
  <c r="N643" i="6" s="1"/>
  <c r="P643" i="6" s="1"/>
  <c r="P642" i="6"/>
  <c r="B400" i="4"/>
  <c r="A400" i="4"/>
  <c r="H490" i="5"/>
  <c r="S489" i="5"/>
  <c r="C388" i="5"/>
  <c r="E388" i="5" s="1"/>
  <c r="B498" i="6" l="1"/>
  <c r="A498" i="6"/>
  <c r="F318" i="3"/>
  <c r="G318" i="3"/>
  <c r="Q643" i="6"/>
  <c r="M644" i="6" s="1"/>
  <c r="D400" i="4"/>
  <c r="C400" i="4" s="1"/>
  <c r="E400" i="4" s="1"/>
  <c r="F388" i="5"/>
  <c r="J490" i="5"/>
  <c r="K490" i="5"/>
  <c r="I490" i="5"/>
  <c r="L490" i="5"/>
  <c r="C498" i="6" l="1"/>
  <c r="F498" i="6"/>
  <c r="D498" i="6"/>
  <c r="E498" i="6"/>
  <c r="Q318" i="3"/>
  <c r="A319" i="3"/>
  <c r="O644" i="6"/>
  <c r="N644" i="6" s="1"/>
  <c r="P644" i="6" s="1"/>
  <c r="F400" i="4"/>
  <c r="B401" i="4" s="1"/>
  <c r="H491" i="5"/>
  <c r="S490" i="5"/>
  <c r="R388" i="5"/>
  <c r="A389" i="5"/>
  <c r="Q389" i="5" s="1"/>
  <c r="B389" i="5"/>
  <c r="A499" i="6" l="1"/>
  <c r="B499" i="6"/>
  <c r="P319" i="3"/>
  <c r="C319" i="3"/>
  <c r="E319" i="3" s="1"/>
  <c r="D319" i="3" s="1"/>
  <c r="F319" i="3" s="1"/>
  <c r="B319" i="3"/>
  <c r="A401" i="4"/>
  <c r="Q644" i="6"/>
  <c r="M645" i="6" s="1"/>
  <c r="D401" i="4"/>
  <c r="C401" i="4" s="1"/>
  <c r="E401" i="4" s="1"/>
  <c r="D389" i="5"/>
  <c r="C389" i="5" s="1"/>
  <c r="E389" i="5" s="1"/>
  <c r="J491" i="5"/>
  <c r="I491" i="5"/>
  <c r="L491" i="5"/>
  <c r="K491" i="5"/>
  <c r="D499" i="6" l="1"/>
  <c r="E499" i="6"/>
  <c r="F499" i="6"/>
  <c r="C499" i="6"/>
  <c r="G319" i="3"/>
  <c r="Q319" i="3" s="1"/>
  <c r="A320" i="3"/>
  <c r="O645" i="6"/>
  <c r="F401" i="4"/>
  <c r="F389" i="5"/>
  <c r="S491" i="5"/>
  <c r="H492" i="5"/>
  <c r="B500" i="6" l="1"/>
  <c r="A500" i="6"/>
  <c r="B320" i="3"/>
  <c r="P320" i="3"/>
  <c r="C320" i="3"/>
  <c r="E320" i="3" s="1"/>
  <c r="N645" i="6"/>
  <c r="P645" i="6" s="1"/>
  <c r="B402" i="4"/>
  <c r="A402" i="4"/>
  <c r="L492" i="5"/>
  <c r="K492" i="5"/>
  <c r="J492" i="5"/>
  <c r="I492" i="5"/>
  <c r="B390" i="5"/>
  <c r="R389" i="5"/>
  <c r="A390" i="5"/>
  <c r="Q390" i="5" s="1"/>
  <c r="E500" i="6" l="1"/>
  <c r="F500" i="6"/>
  <c r="D500" i="6"/>
  <c r="C500" i="6"/>
  <c r="D320" i="3"/>
  <c r="F320" i="3" s="1"/>
  <c r="Q645" i="6"/>
  <c r="M646" i="6" s="1"/>
  <c r="D402" i="4"/>
  <c r="C402" i="4" s="1"/>
  <c r="E402" i="4" s="1"/>
  <c r="D390" i="5"/>
  <c r="C390" i="5" s="1"/>
  <c r="E390" i="5" s="1"/>
  <c r="H493" i="5"/>
  <c r="S492" i="5"/>
  <c r="B501" i="6" l="1"/>
  <c r="A501" i="6"/>
  <c r="G320" i="3"/>
  <c r="F402" i="4"/>
  <c r="O646" i="6"/>
  <c r="N646" i="6"/>
  <c r="P646" i="6" s="1"/>
  <c r="A403" i="4"/>
  <c r="B403" i="4"/>
  <c r="K493" i="5"/>
  <c r="I493" i="5"/>
  <c r="J493" i="5"/>
  <c r="L493" i="5"/>
  <c r="F390" i="5"/>
  <c r="D501" i="6" l="1"/>
  <c r="F501" i="6"/>
  <c r="C501" i="6"/>
  <c r="E501" i="6"/>
  <c r="Q320" i="3"/>
  <c r="A321" i="3"/>
  <c r="Q646" i="6"/>
  <c r="M647" i="6" s="1"/>
  <c r="D403" i="4"/>
  <c r="S493" i="5"/>
  <c r="H494" i="5"/>
  <c r="A391" i="5"/>
  <c r="Q391" i="5" s="1"/>
  <c r="B391" i="5"/>
  <c r="R390" i="5"/>
  <c r="A502" i="6" l="1"/>
  <c r="B502" i="6"/>
  <c r="P321" i="3"/>
  <c r="C321" i="3"/>
  <c r="E321" i="3" s="1"/>
  <c r="B321" i="3"/>
  <c r="O647" i="6"/>
  <c r="C403" i="4"/>
  <c r="E403" i="4" s="1"/>
  <c r="L494" i="5"/>
  <c r="I494" i="5"/>
  <c r="J494" i="5"/>
  <c r="K494" i="5"/>
  <c r="D391" i="5"/>
  <c r="C391" i="5" s="1"/>
  <c r="E391" i="5" s="1"/>
  <c r="F502" i="6" l="1"/>
  <c r="E502" i="6"/>
  <c r="C502" i="6"/>
  <c r="D502" i="6"/>
  <c r="D321" i="3"/>
  <c r="F321" i="3" s="1"/>
  <c r="N647" i="6"/>
  <c r="P647" i="6" s="1"/>
  <c r="F403" i="4"/>
  <c r="F391" i="5"/>
  <c r="S494" i="5"/>
  <c r="H495" i="5"/>
  <c r="B503" i="6" l="1"/>
  <c r="A503" i="6"/>
  <c r="G321" i="3"/>
  <c r="Q321" i="3" s="1"/>
  <c r="A322" i="3"/>
  <c r="Q647" i="6"/>
  <c r="M648" i="6" s="1"/>
  <c r="A404" i="4"/>
  <c r="B404" i="4"/>
  <c r="I495" i="5"/>
  <c r="K495" i="5"/>
  <c r="J495" i="5"/>
  <c r="L495" i="5"/>
  <c r="R391" i="5"/>
  <c r="B392" i="5"/>
  <c r="A392" i="5"/>
  <c r="Q392" i="5" s="1"/>
  <c r="E503" i="6" l="1"/>
  <c r="C503" i="6"/>
  <c r="F503" i="6"/>
  <c r="D503" i="6"/>
  <c r="C322" i="3"/>
  <c r="B322" i="3"/>
  <c r="P322" i="3"/>
  <c r="O648" i="6"/>
  <c r="N648" i="6"/>
  <c r="P648" i="6" s="1"/>
  <c r="D404" i="4"/>
  <c r="C404" i="4" s="1"/>
  <c r="E404" i="4" s="1"/>
  <c r="H496" i="5"/>
  <c r="S495" i="5"/>
  <c r="D392" i="5"/>
  <c r="C392" i="5" s="1"/>
  <c r="E392" i="5" s="1"/>
  <c r="B504" i="6" l="1"/>
  <c r="A504" i="6"/>
  <c r="E322" i="3"/>
  <c r="Q648" i="6"/>
  <c r="M649" i="6" s="1"/>
  <c r="O649" i="6" s="1"/>
  <c r="N649" i="6" s="1"/>
  <c r="P649" i="6" s="1"/>
  <c r="F404" i="4"/>
  <c r="F392" i="5"/>
  <c r="I496" i="5"/>
  <c r="J496" i="5"/>
  <c r="K496" i="5"/>
  <c r="L496" i="5"/>
  <c r="F504" i="6" l="1"/>
  <c r="D504" i="6"/>
  <c r="E504" i="6"/>
  <c r="C504" i="6"/>
  <c r="D322" i="3"/>
  <c r="F322" i="3" s="1"/>
  <c r="Q649" i="6"/>
  <c r="M650" i="6" s="1"/>
  <c r="B405" i="4"/>
  <c r="A405" i="4"/>
  <c r="H497" i="5"/>
  <c r="S496" i="5"/>
  <c r="R392" i="5"/>
  <c r="A393" i="5"/>
  <c r="Q393" i="5" s="1"/>
  <c r="B393" i="5"/>
  <c r="B505" i="6" l="1"/>
  <c r="A505" i="6"/>
  <c r="G322" i="3"/>
  <c r="O650" i="6"/>
  <c r="N650" i="6"/>
  <c r="Q650" i="6" s="1"/>
  <c r="M651" i="6" s="1"/>
  <c r="D405" i="4"/>
  <c r="C405" i="4" s="1"/>
  <c r="F405" i="4" s="1"/>
  <c r="D393" i="5"/>
  <c r="C393" i="5"/>
  <c r="E393" i="5" s="1"/>
  <c r="K497" i="5"/>
  <c r="I497" i="5"/>
  <c r="L497" i="5"/>
  <c r="J497" i="5"/>
  <c r="E505" i="6" l="1"/>
  <c r="C505" i="6"/>
  <c r="D505" i="6"/>
  <c r="F505" i="6"/>
  <c r="A323" i="3"/>
  <c r="Q322" i="3"/>
  <c r="O651" i="6"/>
  <c r="N651" i="6" s="1"/>
  <c r="P651" i="6" s="1"/>
  <c r="P650" i="6"/>
  <c r="A406" i="4"/>
  <c r="B406" i="4"/>
  <c r="E405" i="4"/>
  <c r="F393" i="5"/>
  <c r="A394" i="5" s="1"/>
  <c r="Q394" i="5" s="1"/>
  <c r="H498" i="5"/>
  <c r="S497" i="5"/>
  <c r="B506" i="6" l="1"/>
  <c r="A506" i="6"/>
  <c r="P323" i="3"/>
  <c r="C323" i="3"/>
  <c r="B323" i="3"/>
  <c r="E323" i="3"/>
  <c r="R393" i="5"/>
  <c r="B394" i="5"/>
  <c r="D394" i="5" s="1"/>
  <c r="Q651" i="6"/>
  <c r="M652" i="6" s="1"/>
  <c r="D406" i="4"/>
  <c r="C406" i="4" s="1"/>
  <c r="L498" i="5"/>
  <c r="K498" i="5"/>
  <c r="J498" i="5"/>
  <c r="I498" i="5"/>
  <c r="F506" i="6" l="1"/>
  <c r="E506" i="6"/>
  <c r="D506" i="6"/>
  <c r="C506" i="6"/>
  <c r="D323" i="3"/>
  <c r="F323" i="3" s="1"/>
  <c r="F406" i="4"/>
  <c r="E406" i="4"/>
  <c r="O652" i="6"/>
  <c r="N652" i="6" s="1"/>
  <c r="P652" i="6" s="1"/>
  <c r="B407" i="4"/>
  <c r="A407" i="4"/>
  <c r="H499" i="5"/>
  <c r="S498" i="5"/>
  <c r="C394" i="5"/>
  <c r="E394" i="5" s="1"/>
  <c r="B507" i="6" l="1"/>
  <c r="A507" i="6"/>
  <c r="G323" i="3"/>
  <c r="Q652" i="6"/>
  <c r="M653" i="6" s="1"/>
  <c r="D407" i="4"/>
  <c r="C407" i="4"/>
  <c r="E407" i="4" s="1"/>
  <c r="K499" i="5"/>
  <c r="I499" i="5"/>
  <c r="L499" i="5"/>
  <c r="J499" i="5"/>
  <c r="F394" i="5"/>
  <c r="D507" i="6" l="1"/>
  <c r="F507" i="6"/>
  <c r="C507" i="6"/>
  <c r="E507" i="6"/>
  <c r="Q323" i="3"/>
  <c r="A324" i="3"/>
  <c r="O653" i="6"/>
  <c r="N653" i="6" s="1"/>
  <c r="P653" i="6" s="1"/>
  <c r="F407" i="4"/>
  <c r="A408" i="4" s="1"/>
  <c r="B395" i="5"/>
  <c r="R394" i="5"/>
  <c r="A395" i="5"/>
  <c r="Q395" i="5" s="1"/>
  <c r="H500" i="5"/>
  <c r="S499" i="5"/>
  <c r="B508" i="6" l="1"/>
  <c r="A508" i="6"/>
  <c r="C324" i="3"/>
  <c r="P324" i="3"/>
  <c r="E324" i="3"/>
  <c r="B324" i="3"/>
  <c r="D324" i="3"/>
  <c r="F324" i="3" s="1"/>
  <c r="B408" i="4"/>
  <c r="Q653" i="6"/>
  <c r="M654" i="6" s="1"/>
  <c r="D408" i="4"/>
  <c r="C408" i="4" s="1"/>
  <c r="E408" i="4" s="1"/>
  <c r="L500" i="5"/>
  <c r="K500" i="5"/>
  <c r="J500" i="5"/>
  <c r="I500" i="5"/>
  <c r="D395" i="5"/>
  <c r="C395" i="5" s="1"/>
  <c r="E395" i="5" s="1"/>
  <c r="D508" i="6" l="1"/>
  <c r="C508" i="6"/>
  <c r="F508" i="6"/>
  <c r="E508" i="6"/>
  <c r="G324" i="3"/>
  <c r="Q324" i="3" s="1"/>
  <c r="O654" i="6"/>
  <c r="N654" i="6"/>
  <c r="P654" i="6" s="1"/>
  <c r="F408" i="4"/>
  <c r="B409" i="4" s="1"/>
  <c r="F395" i="5"/>
  <c r="S500" i="5"/>
  <c r="H501" i="5"/>
  <c r="B509" i="6" l="1"/>
  <c r="A509" i="6"/>
  <c r="A325" i="3"/>
  <c r="B325" i="3" s="1"/>
  <c r="A409" i="4"/>
  <c r="Q654" i="6"/>
  <c r="M655" i="6" s="1"/>
  <c r="D409" i="4"/>
  <c r="C409" i="4"/>
  <c r="E409" i="4" s="1"/>
  <c r="L501" i="5"/>
  <c r="I501" i="5"/>
  <c r="J501" i="5"/>
  <c r="K501" i="5"/>
  <c r="B396" i="5"/>
  <c r="R395" i="5"/>
  <c r="A396" i="5"/>
  <c r="Q396" i="5" s="1"/>
  <c r="D509" i="6" l="1"/>
  <c r="F509" i="6"/>
  <c r="E509" i="6"/>
  <c r="C509" i="6"/>
  <c r="C325" i="3"/>
  <c r="E325" i="3" s="1"/>
  <c r="D325" i="3" s="1"/>
  <c r="F325" i="3" s="1"/>
  <c r="P325" i="3"/>
  <c r="G325" i="3"/>
  <c r="O655" i="6"/>
  <c r="F409" i="4"/>
  <c r="A410" i="4" s="1"/>
  <c r="B410" i="4"/>
  <c r="D396" i="5"/>
  <c r="S501" i="5"/>
  <c r="H502" i="5"/>
  <c r="B510" i="6" l="1"/>
  <c r="A510" i="6"/>
  <c r="Q325" i="3"/>
  <c r="A326" i="3"/>
  <c r="N655" i="6"/>
  <c r="P655" i="6" s="1"/>
  <c r="D410" i="4"/>
  <c r="C410" i="4"/>
  <c r="E410" i="4" s="1"/>
  <c r="K502" i="5"/>
  <c r="I502" i="5"/>
  <c r="L502" i="5"/>
  <c r="J502" i="5"/>
  <c r="C396" i="5"/>
  <c r="E396" i="5" s="1"/>
  <c r="C510" i="6" l="1"/>
  <c r="F510" i="6"/>
  <c r="D510" i="6"/>
  <c r="E510" i="6"/>
  <c r="C326" i="3"/>
  <c r="B326" i="3"/>
  <c r="P326" i="3"/>
  <c r="Q655" i="6"/>
  <c r="M656" i="6" s="1"/>
  <c r="F410" i="4"/>
  <c r="S502" i="5"/>
  <c r="H503" i="5"/>
  <c r="F396" i="5"/>
  <c r="B511" i="6" l="1"/>
  <c r="A511" i="6"/>
  <c r="E326" i="3"/>
  <c r="D326" i="3" s="1"/>
  <c r="F326" i="3" s="1"/>
  <c r="O656" i="6"/>
  <c r="N656" i="6" s="1"/>
  <c r="P656" i="6" s="1"/>
  <c r="B411" i="4"/>
  <c r="A411" i="4"/>
  <c r="B397" i="5"/>
  <c r="R396" i="5"/>
  <c r="A397" i="5"/>
  <c r="Q397" i="5" s="1"/>
  <c r="K503" i="5"/>
  <c r="L503" i="5"/>
  <c r="J503" i="5"/>
  <c r="I503" i="5"/>
  <c r="E511" i="6" l="1"/>
  <c r="C511" i="6"/>
  <c r="D511" i="6"/>
  <c r="F511" i="6"/>
  <c r="G326" i="3"/>
  <c r="Q656" i="6"/>
  <c r="M657" i="6" s="1"/>
  <c r="D411" i="4"/>
  <c r="C411" i="4"/>
  <c r="E411" i="4" s="1"/>
  <c r="S503" i="5"/>
  <c r="H504" i="5"/>
  <c r="D397" i="5"/>
  <c r="C397" i="5" s="1"/>
  <c r="E397" i="5" s="1"/>
  <c r="B512" i="6" l="1"/>
  <c r="A512" i="6"/>
  <c r="A327" i="3"/>
  <c r="Q326" i="3"/>
  <c r="F411" i="4"/>
  <c r="O657" i="6"/>
  <c r="N657" i="6" s="1"/>
  <c r="P657" i="6" s="1"/>
  <c r="B412" i="4"/>
  <c r="A412" i="4"/>
  <c r="F397" i="5"/>
  <c r="R397" i="5" s="1"/>
  <c r="L504" i="5"/>
  <c r="J504" i="5"/>
  <c r="K504" i="5"/>
  <c r="I504" i="5"/>
  <c r="D512" i="6" l="1"/>
  <c r="C512" i="6"/>
  <c r="E512" i="6"/>
  <c r="F512" i="6"/>
  <c r="C327" i="3"/>
  <c r="B327" i="3"/>
  <c r="P327" i="3"/>
  <c r="E327" i="3"/>
  <c r="D327" i="3" s="1"/>
  <c r="F327" i="3" s="1"/>
  <c r="Q657" i="6"/>
  <c r="M658" i="6" s="1"/>
  <c r="A398" i="5"/>
  <c r="Q398" i="5" s="1"/>
  <c r="B398" i="5"/>
  <c r="D412" i="4"/>
  <c r="C412" i="4" s="1"/>
  <c r="E412" i="4" s="1"/>
  <c r="H505" i="5"/>
  <c r="S504" i="5"/>
  <c r="A513" i="6" l="1"/>
  <c r="B513" i="6"/>
  <c r="G327" i="3"/>
  <c r="Q327" i="3" s="1"/>
  <c r="A328" i="3"/>
  <c r="O658" i="6"/>
  <c r="N658" i="6"/>
  <c r="P658" i="6" s="1"/>
  <c r="D398" i="5"/>
  <c r="C398" i="5" s="1"/>
  <c r="E398" i="5" s="1"/>
  <c r="F412" i="4"/>
  <c r="J505" i="5"/>
  <c r="K505" i="5"/>
  <c r="I505" i="5"/>
  <c r="L505" i="5"/>
  <c r="F398" i="5" l="1"/>
  <c r="C513" i="6"/>
  <c r="D513" i="6"/>
  <c r="E513" i="6"/>
  <c r="F513" i="6"/>
  <c r="P328" i="3"/>
  <c r="C328" i="3"/>
  <c r="B328" i="3"/>
  <c r="E328" i="3"/>
  <c r="D328" i="3" s="1"/>
  <c r="F328" i="3" s="1"/>
  <c r="Q658" i="6"/>
  <c r="M659" i="6" s="1"/>
  <c r="O659" i="6" s="1"/>
  <c r="B413" i="4"/>
  <c r="A413" i="4"/>
  <c r="S505" i="5"/>
  <c r="H506" i="5"/>
  <c r="R398" i="5"/>
  <c r="B399" i="5"/>
  <c r="A399" i="5"/>
  <c r="Q399" i="5" s="1"/>
  <c r="B514" i="6" l="1"/>
  <c r="A514" i="6"/>
  <c r="G328" i="3"/>
  <c r="A329" i="3"/>
  <c r="Q328" i="3"/>
  <c r="N659" i="6"/>
  <c r="P659" i="6" s="1"/>
  <c r="Q659" i="6"/>
  <c r="M660" i="6" s="1"/>
  <c r="O660" i="6" s="1"/>
  <c r="D413" i="4"/>
  <c r="C413" i="4" s="1"/>
  <c r="E413" i="4" s="1"/>
  <c r="J506" i="5"/>
  <c r="K506" i="5"/>
  <c r="L506" i="5"/>
  <c r="I506" i="5"/>
  <c r="D399" i="5"/>
  <c r="C399" i="5" s="1"/>
  <c r="E399" i="5" s="1"/>
  <c r="F514" i="6" l="1"/>
  <c r="E514" i="6"/>
  <c r="D514" i="6"/>
  <c r="C514" i="6"/>
  <c r="P329" i="3"/>
  <c r="C329" i="3"/>
  <c r="B329" i="3"/>
  <c r="N660" i="6"/>
  <c r="P660" i="6" s="1"/>
  <c r="Q660" i="6"/>
  <c r="M661" i="6" s="1"/>
  <c r="F413" i="4"/>
  <c r="A414" i="4"/>
  <c r="B414" i="4"/>
  <c r="F399" i="5"/>
  <c r="A400" i="5" s="1"/>
  <c r="Q400" i="5" s="1"/>
  <c r="B400" i="5"/>
  <c r="R399" i="5"/>
  <c r="S506" i="5"/>
  <c r="H507" i="5"/>
  <c r="B515" i="6" l="1"/>
  <c r="A515" i="6"/>
  <c r="E329" i="3"/>
  <c r="D329" i="3" s="1"/>
  <c r="F329" i="3" s="1"/>
  <c r="O661" i="6"/>
  <c r="N661" i="6"/>
  <c r="P661" i="6" s="1"/>
  <c r="D414" i="4"/>
  <c r="C414" i="4" s="1"/>
  <c r="E414" i="4" s="1"/>
  <c r="J507" i="5"/>
  <c r="K507" i="5"/>
  <c r="I507" i="5"/>
  <c r="L507" i="5"/>
  <c r="D400" i="5"/>
  <c r="C400" i="5" s="1"/>
  <c r="C515" i="6" l="1"/>
  <c r="D515" i="6"/>
  <c r="E515" i="6"/>
  <c r="F515" i="6"/>
  <c r="G329" i="3"/>
  <c r="Q661" i="6"/>
  <c r="M662" i="6" s="1"/>
  <c r="F414" i="4"/>
  <c r="F400" i="5"/>
  <c r="E400" i="5"/>
  <c r="S507" i="5"/>
  <c r="H508" i="5"/>
  <c r="B516" i="6" l="1"/>
  <c r="A516" i="6"/>
  <c r="Q329" i="3"/>
  <c r="A330" i="3"/>
  <c r="O662" i="6"/>
  <c r="B415" i="4"/>
  <c r="A415" i="4"/>
  <c r="J508" i="5"/>
  <c r="I508" i="5"/>
  <c r="K508" i="5"/>
  <c r="L508" i="5"/>
  <c r="A401" i="5"/>
  <c r="Q401" i="5" s="1"/>
  <c r="R400" i="5"/>
  <c r="B401" i="5"/>
  <c r="D516" i="6" l="1"/>
  <c r="C516" i="6"/>
  <c r="F516" i="6"/>
  <c r="E516" i="6"/>
  <c r="C330" i="3"/>
  <c r="E330" i="3"/>
  <c r="D330" i="3" s="1"/>
  <c r="P330" i="3"/>
  <c r="B330" i="3"/>
  <c r="N662" i="6"/>
  <c r="P662" i="6" s="1"/>
  <c r="D415" i="4"/>
  <c r="C415" i="4" s="1"/>
  <c r="E415" i="4" s="1"/>
  <c r="D401" i="5"/>
  <c r="C401" i="5"/>
  <c r="E401" i="5" s="1"/>
  <c r="H509" i="5"/>
  <c r="S508" i="5"/>
  <c r="B517" i="6" l="1"/>
  <c r="A517" i="6"/>
  <c r="F330" i="3"/>
  <c r="G330" i="3"/>
  <c r="Q662" i="6"/>
  <c r="M663" i="6" s="1"/>
  <c r="F415" i="4"/>
  <c r="L509" i="5"/>
  <c r="K509" i="5"/>
  <c r="I509" i="5"/>
  <c r="J509" i="5"/>
  <c r="F401" i="5"/>
  <c r="D517" i="6" l="1"/>
  <c r="F517" i="6"/>
  <c r="E517" i="6"/>
  <c r="C517" i="6"/>
  <c r="A331" i="3"/>
  <c r="Q330" i="3"/>
  <c r="O663" i="6"/>
  <c r="N663" i="6"/>
  <c r="Q663" i="6" s="1"/>
  <c r="M664" i="6" s="1"/>
  <c r="B416" i="4"/>
  <c r="A416" i="4"/>
  <c r="R401" i="5"/>
  <c r="A402" i="5"/>
  <c r="Q402" i="5" s="1"/>
  <c r="B402" i="5"/>
  <c r="S509" i="5"/>
  <c r="H510" i="5"/>
  <c r="B518" i="6" l="1"/>
  <c r="A518" i="6"/>
  <c r="P331" i="3"/>
  <c r="C331" i="3"/>
  <c r="B331" i="3"/>
  <c r="E331" i="3"/>
  <c r="O664" i="6"/>
  <c r="N664" i="6"/>
  <c r="P664" i="6" s="1"/>
  <c r="P663" i="6"/>
  <c r="D416" i="4"/>
  <c r="C416" i="4" s="1"/>
  <c r="E416" i="4" s="1"/>
  <c r="I510" i="5"/>
  <c r="J510" i="5"/>
  <c r="K510" i="5"/>
  <c r="L510" i="5"/>
  <c r="D402" i="5"/>
  <c r="C402" i="5" s="1"/>
  <c r="E402" i="5" s="1"/>
  <c r="E518" i="6" l="1"/>
  <c r="C518" i="6"/>
  <c r="F518" i="6"/>
  <c r="D518" i="6"/>
  <c r="D331" i="3"/>
  <c r="F331" i="3" s="1"/>
  <c r="G331" i="3"/>
  <c r="F416" i="4"/>
  <c r="Q664" i="6"/>
  <c r="M665" i="6" s="1"/>
  <c r="O665" i="6" s="1"/>
  <c r="B417" i="4"/>
  <c r="A417" i="4"/>
  <c r="F402" i="5"/>
  <c r="H511" i="5"/>
  <c r="S510" i="5"/>
  <c r="B519" i="6" l="1"/>
  <c r="A519" i="6"/>
  <c r="Q331" i="3"/>
  <c r="A332" i="3"/>
  <c r="N665" i="6"/>
  <c r="P665" i="6" s="1"/>
  <c r="Q665" i="6"/>
  <c r="M666" i="6" s="1"/>
  <c r="O666" i="6" s="1"/>
  <c r="D417" i="4"/>
  <c r="C417" i="4" s="1"/>
  <c r="E417" i="4" s="1"/>
  <c r="K511" i="5"/>
  <c r="L511" i="5"/>
  <c r="I511" i="5"/>
  <c r="J511" i="5"/>
  <c r="R402" i="5"/>
  <c r="A403" i="5"/>
  <c r="Q403" i="5" s="1"/>
  <c r="B403" i="5"/>
  <c r="D519" i="6" l="1"/>
  <c r="C519" i="6"/>
  <c r="E519" i="6"/>
  <c r="F519" i="6"/>
  <c r="B332" i="3"/>
  <c r="P332" i="3"/>
  <c r="C332" i="3"/>
  <c r="N666" i="6"/>
  <c r="P666" i="6" s="1"/>
  <c r="F417" i="4"/>
  <c r="D403" i="5"/>
  <c r="C403" i="5" s="1"/>
  <c r="E403" i="5" s="1"/>
  <c r="S511" i="5"/>
  <c r="H512" i="5"/>
  <c r="F403" i="5" l="1"/>
  <c r="B520" i="6"/>
  <c r="A520" i="6"/>
  <c r="E332" i="3"/>
  <c r="Q666" i="6"/>
  <c r="M667" i="6" s="1"/>
  <c r="B418" i="4"/>
  <c r="A418" i="4"/>
  <c r="J512" i="5"/>
  <c r="L512" i="5"/>
  <c r="I512" i="5"/>
  <c r="K512" i="5"/>
  <c r="A404" i="5"/>
  <c r="Q404" i="5" s="1"/>
  <c r="R403" i="5"/>
  <c r="B404" i="5"/>
  <c r="F520" i="6" l="1"/>
  <c r="E520" i="6"/>
  <c r="C520" i="6"/>
  <c r="D520" i="6"/>
  <c r="D332" i="3"/>
  <c r="F332" i="3" s="1"/>
  <c r="O667" i="6"/>
  <c r="D418" i="4"/>
  <c r="C418" i="4" s="1"/>
  <c r="E418" i="4" s="1"/>
  <c r="D404" i="5"/>
  <c r="C404" i="5" s="1"/>
  <c r="E404" i="5" s="1"/>
  <c r="S512" i="5"/>
  <c r="H513" i="5"/>
  <c r="F404" i="5" l="1"/>
  <c r="R404" i="5" s="1"/>
  <c r="B521" i="6"/>
  <c r="A521" i="6"/>
  <c r="G332" i="3"/>
  <c r="N667" i="6"/>
  <c r="P667" i="6" s="1"/>
  <c r="F418" i="4"/>
  <c r="B405" i="5"/>
  <c r="D405" i="5" s="1"/>
  <c r="C405" i="5" s="1"/>
  <c r="F405" i="5" s="1"/>
  <c r="I513" i="5"/>
  <c r="J513" i="5"/>
  <c r="L513" i="5"/>
  <c r="K513" i="5"/>
  <c r="A405" i="5" l="1"/>
  <c r="Q405" i="5" s="1"/>
  <c r="D521" i="6"/>
  <c r="F521" i="6"/>
  <c r="E521" i="6"/>
  <c r="C521" i="6"/>
  <c r="A333" i="3"/>
  <c r="Q332" i="3"/>
  <c r="Q667" i="6"/>
  <c r="M668" i="6" s="1"/>
  <c r="A419" i="4"/>
  <c r="B419" i="4"/>
  <c r="H514" i="5"/>
  <c r="S513" i="5"/>
  <c r="R405" i="5"/>
  <c r="B406" i="5"/>
  <c r="A406" i="5"/>
  <c r="Q406" i="5" s="1"/>
  <c r="E405" i="5"/>
  <c r="B522" i="6" l="1"/>
  <c r="A522" i="6"/>
  <c r="C333" i="3"/>
  <c r="E333" i="3" s="1"/>
  <c r="B333" i="3"/>
  <c r="P333" i="3"/>
  <c r="O668" i="6"/>
  <c r="N668" i="6"/>
  <c r="P668" i="6" s="1"/>
  <c r="D419" i="4"/>
  <c r="I514" i="5"/>
  <c r="L514" i="5"/>
  <c r="J514" i="5"/>
  <c r="K514" i="5"/>
  <c r="D406" i="5"/>
  <c r="D522" i="6" l="1"/>
  <c r="F522" i="6"/>
  <c r="C522" i="6"/>
  <c r="E522" i="6"/>
  <c r="D333" i="3"/>
  <c r="F333" i="3" s="1"/>
  <c r="Q668" i="6"/>
  <c r="M669" i="6" s="1"/>
  <c r="C419" i="4"/>
  <c r="E419" i="4" s="1"/>
  <c r="H515" i="5"/>
  <c r="S514" i="5"/>
  <c r="C406" i="5"/>
  <c r="E406" i="5" s="1"/>
  <c r="A523" i="6" l="1"/>
  <c r="B523" i="6"/>
  <c r="G333" i="3"/>
  <c r="O669" i="6"/>
  <c r="N669" i="6" s="1"/>
  <c r="P669" i="6" s="1"/>
  <c r="F419" i="4"/>
  <c r="L515" i="5"/>
  <c r="I515" i="5"/>
  <c r="K515" i="5"/>
  <c r="J515" i="5"/>
  <c r="F406" i="5"/>
  <c r="E523" i="6" l="1"/>
  <c r="D523" i="6"/>
  <c r="F523" i="6"/>
  <c r="C523" i="6"/>
  <c r="Q333" i="3"/>
  <c r="A334" i="3"/>
  <c r="Q669" i="6"/>
  <c r="M670" i="6" s="1"/>
  <c r="B420" i="4"/>
  <c r="A420" i="4"/>
  <c r="H516" i="5"/>
  <c r="S515" i="5"/>
  <c r="B407" i="5"/>
  <c r="A407" i="5"/>
  <c r="Q407" i="5" s="1"/>
  <c r="R406" i="5"/>
  <c r="B524" i="6" l="1"/>
  <c r="A524" i="6"/>
  <c r="C334" i="3"/>
  <c r="P334" i="3"/>
  <c r="B334" i="3"/>
  <c r="E334" i="3"/>
  <c r="O670" i="6"/>
  <c r="N670" i="6" s="1"/>
  <c r="P670" i="6" s="1"/>
  <c r="D420" i="4"/>
  <c r="C420" i="4"/>
  <c r="E420" i="4" s="1"/>
  <c r="J516" i="5"/>
  <c r="I516" i="5"/>
  <c r="L516" i="5"/>
  <c r="K516" i="5"/>
  <c r="D407" i="5"/>
  <c r="C407" i="5"/>
  <c r="F407" i="5" s="1"/>
  <c r="D524" i="6" l="1"/>
  <c r="F524" i="6"/>
  <c r="E524" i="6"/>
  <c r="C524" i="6"/>
  <c r="D334" i="3"/>
  <c r="F334" i="3" s="1"/>
  <c r="Q670" i="6"/>
  <c r="M671" i="6" s="1"/>
  <c r="F420" i="4"/>
  <c r="B421" i="4" s="1"/>
  <c r="H517" i="5"/>
  <c r="S516" i="5"/>
  <c r="R407" i="5"/>
  <c r="A408" i="5"/>
  <c r="Q408" i="5" s="1"/>
  <c r="B408" i="5"/>
  <c r="E407" i="5"/>
  <c r="B525" i="6" l="1"/>
  <c r="A525" i="6"/>
  <c r="G334" i="3"/>
  <c r="A421" i="4"/>
  <c r="O671" i="6"/>
  <c r="N671" i="6"/>
  <c r="P671" i="6" s="1"/>
  <c r="D421" i="4"/>
  <c r="C421" i="4" s="1"/>
  <c r="E421" i="4" s="1"/>
  <c r="J517" i="5"/>
  <c r="K517" i="5"/>
  <c r="I517" i="5"/>
  <c r="L517" i="5"/>
  <c r="D408" i="5"/>
  <c r="C408" i="5" s="1"/>
  <c r="E408" i="5" s="1"/>
  <c r="E525" i="6" l="1"/>
  <c r="C525" i="6"/>
  <c r="D525" i="6"/>
  <c r="F525" i="6"/>
  <c r="Q334" i="3"/>
  <c r="A335" i="3"/>
  <c r="F421" i="4"/>
  <c r="Q671" i="6"/>
  <c r="M672" i="6" s="1"/>
  <c r="O672" i="6" s="1"/>
  <c r="A422" i="4"/>
  <c r="B422" i="4"/>
  <c r="S517" i="5"/>
  <c r="H518" i="5"/>
  <c r="F408" i="5"/>
  <c r="B526" i="6" l="1"/>
  <c r="A526" i="6"/>
  <c r="C335" i="3"/>
  <c r="P335" i="3"/>
  <c r="E335" i="3"/>
  <c r="B335" i="3"/>
  <c r="N672" i="6"/>
  <c r="P672" i="6" s="1"/>
  <c r="Q672" i="6"/>
  <c r="M673" i="6" s="1"/>
  <c r="O673" i="6" s="1"/>
  <c r="D422" i="4"/>
  <c r="C422" i="4" s="1"/>
  <c r="E422" i="4" s="1"/>
  <c r="I518" i="5"/>
  <c r="K518" i="5"/>
  <c r="L518" i="5"/>
  <c r="J518" i="5"/>
  <c r="R408" i="5"/>
  <c r="A409" i="5"/>
  <c r="Q409" i="5" s="1"/>
  <c r="B409" i="5"/>
  <c r="C526" i="6" l="1"/>
  <c r="F526" i="6"/>
  <c r="E526" i="6"/>
  <c r="D526" i="6"/>
  <c r="D335" i="3"/>
  <c r="F335" i="3" s="1"/>
  <c r="N673" i="6"/>
  <c r="P673" i="6" s="1"/>
  <c r="Q673" i="6"/>
  <c r="M674" i="6" s="1"/>
  <c r="F422" i="4"/>
  <c r="S518" i="5"/>
  <c r="H519" i="5"/>
  <c r="D409" i="5"/>
  <c r="B527" i="6" l="1"/>
  <c r="A527" i="6"/>
  <c r="G335" i="3"/>
  <c r="O674" i="6"/>
  <c r="N674" i="6"/>
  <c r="P674" i="6" s="1"/>
  <c r="A423" i="4"/>
  <c r="B423" i="4"/>
  <c r="K519" i="5"/>
  <c r="I519" i="5"/>
  <c r="J519" i="5"/>
  <c r="L519" i="5"/>
  <c r="C409" i="5"/>
  <c r="E409" i="5" s="1"/>
  <c r="D527" i="6" l="1"/>
  <c r="C527" i="6"/>
  <c r="E527" i="6"/>
  <c r="F527" i="6"/>
  <c r="A336" i="3"/>
  <c r="Q335" i="3"/>
  <c r="Q674" i="6"/>
  <c r="M675" i="6" s="1"/>
  <c r="D423" i="4"/>
  <c r="C423" i="4" s="1"/>
  <c r="S519" i="5"/>
  <c r="H520" i="5"/>
  <c r="F409" i="5"/>
  <c r="B528" i="6" l="1"/>
  <c r="A528" i="6"/>
  <c r="C336" i="3"/>
  <c r="P336" i="3"/>
  <c r="B336" i="3"/>
  <c r="E336" i="3"/>
  <c r="D336" i="3" s="1"/>
  <c r="F336" i="3" s="1"/>
  <c r="O675" i="6"/>
  <c r="N675" i="6"/>
  <c r="Q675" i="6" s="1"/>
  <c r="M676" i="6" s="1"/>
  <c r="E423" i="4"/>
  <c r="F423" i="4"/>
  <c r="J520" i="5"/>
  <c r="K520" i="5"/>
  <c r="L520" i="5"/>
  <c r="I520" i="5"/>
  <c r="B410" i="5"/>
  <c r="R409" i="5"/>
  <c r="A410" i="5"/>
  <c r="Q410" i="5" s="1"/>
  <c r="F528" i="6" l="1"/>
  <c r="E528" i="6"/>
  <c r="D528" i="6"/>
  <c r="C528" i="6"/>
  <c r="G336" i="3"/>
  <c r="P675" i="6"/>
  <c r="O676" i="6"/>
  <c r="N676" i="6"/>
  <c r="Q676" i="6" s="1"/>
  <c r="M677" i="6" s="1"/>
  <c r="A424" i="4"/>
  <c r="B424" i="4"/>
  <c r="S520" i="5"/>
  <c r="H521" i="5"/>
  <c r="D410" i="5"/>
  <c r="C410" i="5" s="1"/>
  <c r="E410" i="5" s="1"/>
  <c r="B529" i="6" l="1"/>
  <c r="A529" i="6"/>
  <c r="Q336" i="3"/>
  <c r="A337" i="3"/>
  <c r="P676" i="6"/>
  <c r="O677" i="6"/>
  <c r="N677" i="6" s="1"/>
  <c r="Q677" i="6" s="1"/>
  <c r="M678" i="6" s="1"/>
  <c r="D424" i="4"/>
  <c r="C424" i="4" s="1"/>
  <c r="E424" i="4" s="1"/>
  <c r="F410" i="5"/>
  <c r="A411" i="5" s="1"/>
  <c r="Q411" i="5" s="1"/>
  <c r="K521" i="5"/>
  <c r="L521" i="5"/>
  <c r="J521" i="5"/>
  <c r="I521" i="5"/>
  <c r="C529" i="6" l="1"/>
  <c r="D529" i="6"/>
  <c r="E529" i="6"/>
  <c r="F529" i="6"/>
  <c r="C337" i="3"/>
  <c r="B337" i="3"/>
  <c r="P337" i="3"/>
  <c r="E337" i="3"/>
  <c r="D337" i="3" s="1"/>
  <c r="F337" i="3" s="1"/>
  <c r="O678" i="6"/>
  <c r="N678" i="6" s="1"/>
  <c r="P677" i="6"/>
  <c r="B411" i="5"/>
  <c r="D411" i="5" s="1"/>
  <c r="C411" i="5" s="1"/>
  <c r="E411" i="5" s="1"/>
  <c r="R410" i="5"/>
  <c r="F424" i="4"/>
  <c r="H522" i="5"/>
  <c r="S521" i="5"/>
  <c r="B530" i="6" l="1"/>
  <c r="A530" i="6"/>
  <c r="G337" i="3"/>
  <c r="Q678" i="6"/>
  <c r="M679" i="6" s="1"/>
  <c r="P678" i="6"/>
  <c r="B425" i="4"/>
  <c r="A425" i="4"/>
  <c r="K522" i="5"/>
  <c r="L522" i="5"/>
  <c r="I522" i="5"/>
  <c r="J522" i="5"/>
  <c r="F411" i="5"/>
  <c r="E530" i="6" l="1"/>
  <c r="C530" i="6"/>
  <c r="D530" i="6"/>
  <c r="F530" i="6"/>
  <c r="Q337" i="3"/>
  <c r="A338" i="3"/>
  <c r="O679" i="6"/>
  <c r="N679" i="6"/>
  <c r="P679" i="6" s="1"/>
  <c r="D425" i="4"/>
  <c r="C425" i="4"/>
  <c r="E425" i="4" s="1"/>
  <c r="S522" i="5"/>
  <c r="H523" i="5"/>
  <c r="R411" i="5"/>
  <c r="B412" i="5"/>
  <c r="A412" i="5"/>
  <c r="Q412" i="5" s="1"/>
  <c r="A531" i="6" l="1"/>
  <c r="B531" i="6"/>
  <c r="C338" i="3"/>
  <c r="E338" i="3"/>
  <c r="D338" i="3" s="1"/>
  <c r="F338" i="3" s="1"/>
  <c r="P338" i="3"/>
  <c r="B338" i="3"/>
  <c r="F425" i="4"/>
  <c r="B426" i="4" s="1"/>
  <c r="Q679" i="6"/>
  <c r="M680" i="6" s="1"/>
  <c r="O680" i="6" s="1"/>
  <c r="N680" i="6" s="1"/>
  <c r="P680" i="6" s="1"/>
  <c r="A426" i="4"/>
  <c r="K523" i="5"/>
  <c r="I523" i="5"/>
  <c r="L523" i="5"/>
  <c r="J523" i="5"/>
  <c r="D412" i="5"/>
  <c r="C412" i="5" s="1"/>
  <c r="E412" i="5" s="1"/>
  <c r="E531" i="6" l="1"/>
  <c r="C531" i="6"/>
  <c r="D531" i="6"/>
  <c r="F531" i="6"/>
  <c r="G338" i="3"/>
  <c r="Q680" i="6"/>
  <c r="M681" i="6" s="1"/>
  <c r="D426" i="4"/>
  <c r="C426" i="4" s="1"/>
  <c r="E426" i="4" s="1"/>
  <c r="F412" i="5"/>
  <c r="A413" i="5" s="1"/>
  <c r="Q413" i="5" s="1"/>
  <c r="S523" i="5"/>
  <c r="H524" i="5"/>
  <c r="B413" i="5" l="1"/>
  <c r="R412" i="5"/>
  <c r="B532" i="6"/>
  <c r="A532" i="6"/>
  <c r="A339" i="3"/>
  <c r="Q338" i="3"/>
  <c r="O681" i="6"/>
  <c r="N681" i="6"/>
  <c r="P681" i="6" s="1"/>
  <c r="F426" i="4"/>
  <c r="K524" i="5"/>
  <c r="L524" i="5"/>
  <c r="J524" i="5"/>
  <c r="I524" i="5"/>
  <c r="D413" i="5"/>
  <c r="C413" i="5"/>
  <c r="E413" i="5" s="1"/>
  <c r="F532" i="6" l="1"/>
  <c r="E532" i="6"/>
  <c r="D532" i="6"/>
  <c r="C532" i="6"/>
  <c r="P339" i="3"/>
  <c r="C339" i="3"/>
  <c r="E339" i="3" s="1"/>
  <c r="D339" i="3" s="1"/>
  <c r="F339" i="3" s="1"/>
  <c r="B339" i="3"/>
  <c r="G339" i="3"/>
  <c r="Q681" i="6"/>
  <c r="M682" i="6" s="1"/>
  <c r="O682" i="6" s="1"/>
  <c r="N682" i="6" s="1"/>
  <c r="B427" i="4"/>
  <c r="A427" i="4"/>
  <c r="H525" i="5"/>
  <c r="S524" i="5"/>
  <c r="F413" i="5"/>
  <c r="B414" i="5" s="1"/>
  <c r="B533" i="6" l="1"/>
  <c r="A533" i="6"/>
  <c r="Q339" i="3"/>
  <c r="A340" i="3"/>
  <c r="Q682" i="6"/>
  <c r="M683" i="6" s="1"/>
  <c r="P682" i="6"/>
  <c r="D427" i="4"/>
  <c r="C427" i="4" s="1"/>
  <c r="E427" i="4" s="1"/>
  <c r="A414" i="5"/>
  <c r="Q414" i="5" s="1"/>
  <c r="R413" i="5"/>
  <c r="K525" i="5"/>
  <c r="L525" i="5"/>
  <c r="I525" i="5"/>
  <c r="J525" i="5"/>
  <c r="D414" i="5"/>
  <c r="C414" i="5" s="1"/>
  <c r="F533" i="6" l="1"/>
  <c r="E533" i="6"/>
  <c r="D533" i="6"/>
  <c r="C533" i="6"/>
  <c r="B340" i="3"/>
  <c r="P340" i="3"/>
  <c r="C340" i="3"/>
  <c r="E340" i="3" s="1"/>
  <c r="O683" i="6"/>
  <c r="N683" i="6" s="1"/>
  <c r="P683" i="6" s="1"/>
  <c r="F427" i="4"/>
  <c r="H526" i="5"/>
  <c r="S525" i="5"/>
  <c r="E414" i="5"/>
  <c r="F414" i="5"/>
  <c r="B534" i="6" l="1"/>
  <c r="A534" i="6"/>
  <c r="D340" i="3"/>
  <c r="F340" i="3" s="1"/>
  <c r="G340" i="3"/>
  <c r="Q683" i="6"/>
  <c r="M684" i="6" s="1"/>
  <c r="B428" i="4"/>
  <c r="A428" i="4"/>
  <c r="I526" i="5"/>
  <c r="J526" i="5"/>
  <c r="L526" i="5"/>
  <c r="K526" i="5"/>
  <c r="R414" i="5"/>
  <c r="B415" i="5"/>
  <c r="A415" i="5"/>
  <c r="Q415" i="5" s="1"/>
  <c r="F534" i="6" l="1"/>
  <c r="D534" i="6"/>
  <c r="C534" i="6"/>
  <c r="E534" i="6"/>
  <c r="A341" i="3"/>
  <c r="Q340" i="3"/>
  <c r="O684" i="6"/>
  <c r="D428" i="4"/>
  <c r="C428" i="4" s="1"/>
  <c r="E428" i="4" s="1"/>
  <c r="S526" i="5"/>
  <c r="H527" i="5"/>
  <c r="D415" i="5"/>
  <c r="A535" i="6" l="1"/>
  <c r="B535" i="6"/>
  <c r="B341" i="3"/>
  <c r="P341" i="3"/>
  <c r="C341" i="3"/>
  <c r="E341" i="3" s="1"/>
  <c r="N684" i="6"/>
  <c r="P684" i="6" s="1"/>
  <c r="F428" i="4"/>
  <c r="L527" i="5"/>
  <c r="K527" i="5"/>
  <c r="J527" i="5"/>
  <c r="I527" i="5"/>
  <c r="C415" i="5"/>
  <c r="E415" i="5" s="1"/>
  <c r="F535" i="6" l="1"/>
  <c r="C535" i="6"/>
  <c r="E535" i="6"/>
  <c r="D535" i="6"/>
  <c r="D341" i="3"/>
  <c r="F341" i="3" s="1"/>
  <c r="G341" i="3"/>
  <c r="Q684" i="6"/>
  <c r="M685" i="6" s="1"/>
  <c r="B429" i="4"/>
  <c r="A429" i="4"/>
  <c r="S527" i="5"/>
  <c r="H528" i="5"/>
  <c r="F415" i="5"/>
  <c r="B536" i="6" l="1"/>
  <c r="A536" i="6"/>
  <c r="A342" i="3"/>
  <c r="Q341" i="3"/>
  <c r="O685" i="6"/>
  <c r="N685" i="6"/>
  <c r="P685" i="6" s="1"/>
  <c r="D429" i="4"/>
  <c r="C429" i="4" s="1"/>
  <c r="E429" i="4" s="1"/>
  <c r="K528" i="5"/>
  <c r="L528" i="5"/>
  <c r="I528" i="5"/>
  <c r="J528" i="5"/>
  <c r="R415" i="5"/>
  <c r="A416" i="5"/>
  <c r="Q416" i="5" s="1"/>
  <c r="B416" i="5"/>
  <c r="C536" i="6" l="1"/>
  <c r="F536" i="6"/>
  <c r="D536" i="6"/>
  <c r="E536" i="6"/>
  <c r="C342" i="3"/>
  <c r="E342" i="3"/>
  <c r="P342" i="3"/>
  <c r="B342" i="3"/>
  <c r="Q685" i="6"/>
  <c r="M686" i="6" s="1"/>
  <c r="O686" i="6" s="1"/>
  <c r="F429" i="4"/>
  <c r="B430" i="4" s="1"/>
  <c r="S528" i="5"/>
  <c r="H529" i="5"/>
  <c r="D416" i="5"/>
  <c r="C416" i="5" s="1"/>
  <c r="B537" i="6" l="1"/>
  <c r="A537" i="6"/>
  <c r="A430" i="4"/>
  <c r="D342" i="3"/>
  <c r="F342" i="3" s="1"/>
  <c r="N686" i="6"/>
  <c r="P686" i="6" s="1"/>
  <c r="D430" i="4"/>
  <c r="C430" i="4" s="1"/>
  <c r="E430" i="4" s="1"/>
  <c r="E416" i="5"/>
  <c r="F416" i="5"/>
  <c r="B417" i="5" s="1"/>
  <c r="I529" i="5"/>
  <c r="K529" i="5"/>
  <c r="J529" i="5"/>
  <c r="L529" i="5"/>
  <c r="C537" i="6" l="1"/>
  <c r="E537" i="6"/>
  <c r="D537" i="6"/>
  <c r="F537" i="6"/>
  <c r="G342" i="3"/>
  <c r="Q686" i="6"/>
  <c r="M687" i="6" s="1"/>
  <c r="R416" i="5"/>
  <c r="A417" i="5"/>
  <c r="Q417" i="5" s="1"/>
  <c r="F430" i="4"/>
  <c r="S529" i="5"/>
  <c r="H530" i="5"/>
  <c r="D417" i="5"/>
  <c r="C417" i="5" s="1"/>
  <c r="E417" i="5" s="1"/>
  <c r="B538" i="6" l="1"/>
  <c r="A538" i="6"/>
  <c r="Q342" i="3"/>
  <c r="A343" i="3"/>
  <c r="O687" i="6"/>
  <c r="N687" i="6" s="1"/>
  <c r="P687" i="6" s="1"/>
  <c r="B431" i="4"/>
  <c r="A431" i="4"/>
  <c r="K530" i="5"/>
  <c r="I530" i="5"/>
  <c r="L530" i="5"/>
  <c r="J530" i="5"/>
  <c r="F417" i="5"/>
  <c r="C538" i="6" l="1"/>
  <c r="F538" i="6"/>
  <c r="E538" i="6"/>
  <c r="D538" i="6"/>
  <c r="B343" i="3"/>
  <c r="C343" i="3"/>
  <c r="E343" i="3"/>
  <c r="P343" i="3"/>
  <c r="Q687" i="6"/>
  <c r="M688" i="6" s="1"/>
  <c r="D431" i="4"/>
  <c r="S530" i="5"/>
  <c r="H531" i="5"/>
  <c r="R417" i="5"/>
  <c r="B418" i="5"/>
  <c r="A418" i="5"/>
  <c r="Q418" i="5" s="1"/>
  <c r="B539" i="6" l="1"/>
  <c r="A539" i="6"/>
  <c r="D343" i="3"/>
  <c r="F343" i="3" s="1"/>
  <c r="G343" i="3"/>
  <c r="O688" i="6"/>
  <c r="C431" i="4"/>
  <c r="E431" i="4" s="1"/>
  <c r="K531" i="5"/>
  <c r="I531" i="5"/>
  <c r="L531" i="5"/>
  <c r="J531" i="5"/>
  <c r="D418" i="5"/>
  <c r="C418" i="5" s="1"/>
  <c r="F539" i="6" l="1"/>
  <c r="C539" i="6"/>
  <c r="D539" i="6"/>
  <c r="E539" i="6"/>
  <c r="Q343" i="3"/>
  <c r="A344" i="3"/>
  <c r="N688" i="6"/>
  <c r="P688" i="6" s="1"/>
  <c r="F431" i="4"/>
  <c r="H532" i="5"/>
  <c r="S531" i="5"/>
  <c r="E418" i="5"/>
  <c r="F418" i="5"/>
  <c r="B540" i="6" l="1"/>
  <c r="A540" i="6"/>
  <c r="B344" i="3"/>
  <c r="P344" i="3"/>
  <c r="C344" i="3"/>
  <c r="Q688" i="6"/>
  <c r="M689" i="6" s="1"/>
  <c r="B432" i="4"/>
  <c r="A432" i="4"/>
  <c r="I532" i="5"/>
  <c r="J532" i="5"/>
  <c r="K532" i="5"/>
  <c r="L532" i="5"/>
  <c r="B419" i="5"/>
  <c r="R418" i="5"/>
  <c r="A419" i="5"/>
  <c r="Q419" i="5" s="1"/>
  <c r="E540" i="6" l="1"/>
  <c r="D540" i="6"/>
  <c r="F540" i="6"/>
  <c r="C540" i="6"/>
  <c r="E344" i="3"/>
  <c r="O689" i="6"/>
  <c r="N689" i="6"/>
  <c r="Q689" i="6" s="1"/>
  <c r="M690" i="6" s="1"/>
  <c r="D432" i="4"/>
  <c r="S532" i="5"/>
  <c r="H533" i="5"/>
  <c r="D419" i="5"/>
  <c r="C419" i="5" s="1"/>
  <c r="E419" i="5" s="1"/>
  <c r="B541" i="6" l="1"/>
  <c r="A541" i="6"/>
  <c r="D344" i="3"/>
  <c r="F344" i="3" s="1"/>
  <c r="O690" i="6"/>
  <c r="N690" i="6"/>
  <c r="P690" i="6" s="1"/>
  <c r="P689" i="6"/>
  <c r="C432" i="4"/>
  <c r="E432" i="4" s="1"/>
  <c r="F419" i="5"/>
  <c r="R419" i="5" s="1"/>
  <c r="K533" i="5"/>
  <c r="I533" i="5"/>
  <c r="L533" i="5"/>
  <c r="J533" i="5"/>
  <c r="F541" i="6" l="1"/>
  <c r="E541" i="6"/>
  <c r="D541" i="6"/>
  <c r="C541" i="6"/>
  <c r="G344" i="3"/>
  <c r="A420" i="5"/>
  <c r="Q420" i="5" s="1"/>
  <c r="Q690" i="6"/>
  <c r="M691" i="6" s="1"/>
  <c r="O691" i="6" s="1"/>
  <c r="F432" i="4"/>
  <c r="B420" i="5"/>
  <c r="D420" i="5" s="1"/>
  <c r="C420" i="5" s="1"/>
  <c r="F420" i="5" s="1"/>
  <c r="H534" i="5"/>
  <c r="S533" i="5"/>
  <c r="B542" i="6" l="1"/>
  <c r="A542" i="6"/>
  <c r="Q344" i="3"/>
  <c r="A345" i="3"/>
  <c r="N691" i="6"/>
  <c r="P691" i="6" s="1"/>
  <c r="A433" i="4"/>
  <c r="B433" i="4"/>
  <c r="L534" i="5"/>
  <c r="J534" i="5"/>
  <c r="I534" i="5"/>
  <c r="K534" i="5"/>
  <c r="A421" i="5"/>
  <c r="Q421" i="5" s="1"/>
  <c r="R420" i="5"/>
  <c r="B421" i="5"/>
  <c r="E420" i="5"/>
  <c r="F542" i="6" l="1"/>
  <c r="E542" i="6"/>
  <c r="C542" i="6"/>
  <c r="D542" i="6"/>
  <c r="P345" i="3"/>
  <c r="B345" i="3"/>
  <c r="C345" i="3"/>
  <c r="Q691" i="6"/>
  <c r="M692" i="6" s="1"/>
  <c r="D433" i="4"/>
  <c r="C433" i="4"/>
  <c r="E433" i="4" s="1"/>
  <c r="S534" i="5"/>
  <c r="H535" i="5"/>
  <c r="D421" i="5"/>
  <c r="B543" i="6" l="1"/>
  <c r="A543" i="6"/>
  <c r="E345" i="3"/>
  <c r="D345" i="3" s="1"/>
  <c r="F345" i="3" s="1"/>
  <c r="O692" i="6"/>
  <c r="N692" i="6" s="1"/>
  <c r="P692" i="6" s="1"/>
  <c r="F433" i="4"/>
  <c r="A434" i="4" s="1"/>
  <c r="B434" i="4"/>
  <c r="L535" i="5"/>
  <c r="J535" i="5"/>
  <c r="I535" i="5"/>
  <c r="K535" i="5"/>
  <c r="C421" i="5"/>
  <c r="E421" i="5" s="1"/>
  <c r="C543" i="6" l="1"/>
  <c r="D543" i="6"/>
  <c r="E543" i="6"/>
  <c r="F543" i="6"/>
  <c r="G345" i="3"/>
  <c r="Q692" i="6"/>
  <c r="M693" i="6" s="1"/>
  <c r="D434" i="4"/>
  <c r="C434" i="4"/>
  <c r="E434" i="4" s="1"/>
  <c r="H536" i="5"/>
  <c r="S535" i="5"/>
  <c r="F421" i="5"/>
  <c r="B544" i="6" l="1"/>
  <c r="A544" i="6"/>
  <c r="Q345" i="3"/>
  <c r="A346" i="3"/>
  <c r="O693" i="6"/>
  <c r="N693" i="6"/>
  <c r="P693" i="6" s="1"/>
  <c r="F434" i="4"/>
  <c r="L536" i="5"/>
  <c r="J536" i="5"/>
  <c r="I536" i="5"/>
  <c r="K536" i="5"/>
  <c r="B422" i="5"/>
  <c r="R421" i="5"/>
  <c r="A422" i="5"/>
  <c r="Q422" i="5" s="1"/>
  <c r="F544" i="6" l="1"/>
  <c r="C544" i="6"/>
  <c r="D544" i="6"/>
  <c r="E544" i="6"/>
  <c r="B346" i="3"/>
  <c r="C346" i="3"/>
  <c r="E346" i="3" s="1"/>
  <c r="D346" i="3" s="1"/>
  <c r="F346" i="3" s="1"/>
  <c r="P346" i="3"/>
  <c r="Q693" i="6"/>
  <c r="M694" i="6" s="1"/>
  <c r="A435" i="4"/>
  <c r="B435" i="4"/>
  <c r="S536" i="5"/>
  <c r="H537" i="5"/>
  <c r="D422" i="5"/>
  <c r="B545" i="6" l="1"/>
  <c r="A545" i="6"/>
  <c r="G346" i="3"/>
  <c r="O694" i="6"/>
  <c r="N694" i="6" s="1"/>
  <c r="P694" i="6" s="1"/>
  <c r="D435" i="4"/>
  <c r="C435" i="4"/>
  <c r="E435" i="4" s="1"/>
  <c r="K537" i="5"/>
  <c r="J537" i="5"/>
  <c r="L537" i="5"/>
  <c r="I537" i="5"/>
  <c r="C422" i="5"/>
  <c r="E422" i="5" s="1"/>
  <c r="E545" i="6" l="1"/>
  <c r="D545" i="6"/>
  <c r="C545" i="6"/>
  <c r="F545" i="6"/>
  <c r="Q346" i="3"/>
  <c r="A347" i="3"/>
  <c r="Q694" i="6"/>
  <c r="M695" i="6" s="1"/>
  <c r="F435" i="4"/>
  <c r="S537" i="5"/>
  <c r="H538" i="5"/>
  <c r="F422" i="5"/>
  <c r="B546" i="6" l="1"/>
  <c r="A546" i="6"/>
  <c r="P347" i="3"/>
  <c r="B347" i="3"/>
  <c r="C347" i="3"/>
  <c r="E347" i="3" s="1"/>
  <c r="O695" i="6"/>
  <c r="N695" i="6"/>
  <c r="P695" i="6" s="1"/>
  <c r="A436" i="4"/>
  <c r="B436" i="4"/>
  <c r="I538" i="5"/>
  <c r="K538" i="5"/>
  <c r="L538" i="5"/>
  <c r="J538" i="5"/>
  <c r="B423" i="5"/>
  <c r="R422" i="5"/>
  <c r="A423" i="5"/>
  <c r="Q423" i="5" s="1"/>
  <c r="D546" i="6" l="1"/>
  <c r="C546" i="6"/>
  <c r="F546" i="6"/>
  <c r="E546" i="6"/>
  <c r="D347" i="3"/>
  <c r="F347" i="3" s="1"/>
  <c r="Q695" i="6"/>
  <c r="M696" i="6" s="1"/>
  <c r="D436" i="4"/>
  <c r="C436" i="4"/>
  <c r="E436" i="4" s="1"/>
  <c r="S538" i="5"/>
  <c r="H539" i="5"/>
  <c r="D423" i="5"/>
  <c r="C423" i="5" s="1"/>
  <c r="B547" i="6" l="1"/>
  <c r="A547" i="6"/>
  <c r="G347" i="3"/>
  <c r="O696" i="6"/>
  <c r="N696" i="6"/>
  <c r="P696" i="6" s="1"/>
  <c r="F436" i="4"/>
  <c r="B437" i="4" s="1"/>
  <c r="A437" i="4"/>
  <c r="J539" i="5"/>
  <c r="K539" i="5"/>
  <c r="L539" i="5"/>
  <c r="I539" i="5"/>
  <c r="E423" i="5"/>
  <c r="F423" i="5"/>
  <c r="F547" i="6" l="1"/>
  <c r="E547" i="6"/>
  <c r="C547" i="6"/>
  <c r="D547" i="6"/>
  <c r="A348" i="3"/>
  <c r="Q347" i="3"/>
  <c r="Q696" i="6"/>
  <c r="M697" i="6" s="1"/>
  <c r="D437" i="4"/>
  <c r="C437" i="4" s="1"/>
  <c r="S539" i="5"/>
  <c r="H540" i="5"/>
  <c r="A424" i="5"/>
  <c r="Q424" i="5" s="1"/>
  <c r="B424" i="5"/>
  <c r="R423" i="5"/>
  <c r="B548" i="6" l="1"/>
  <c r="A548" i="6"/>
  <c r="C348" i="3"/>
  <c r="E348" i="3"/>
  <c r="D348" i="3" s="1"/>
  <c r="B348" i="3"/>
  <c r="P348" i="3"/>
  <c r="O697" i="6"/>
  <c r="N697" i="6"/>
  <c r="Q697" i="6" s="1"/>
  <c r="M698" i="6" s="1"/>
  <c r="F437" i="4"/>
  <c r="E437" i="4"/>
  <c r="J540" i="5"/>
  <c r="L540" i="5"/>
  <c r="I540" i="5"/>
  <c r="K540" i="5"/>
  <c r="D424" i="5"/>
  <c r="C424" i="5" s="1"/>
  <c r="E424" i="5" s="1"/>
  <c r="D548" i="6" l="1"/>
  <c r="F548" i="6"/>
  <c r="E548" i="6"/>
  <c r="C548" i="6"/>
  <c r="F348" i="3"/>
  <c r="G348" i="3"/>
  <c r="O698" i="6"/>
  <c r="N698" i="6"/>
  <c r="P698" i="6" s="1"/>
  <c r="P697" i="6"/>
  <c r="A438" i="4"/>
  <c r="B438" i="4"/>
  <c r="S540" i="5"/>
  <c r="H541" i="5"/>
  <c r="F424" i="5"/>
  <c r="A425" i="5" s="1"/>
  <c r="Q425" i="5" s="1"/>
  <c r="B549" i="6" l="1"/>
  <c r="A549" i="6"/>
  <c r="A349" i="3"/>
  <c r="Q348" i="3"/>
  <c r="Q698" i="6"/>
  <c r="M699" i="6" s="1"/>
  <c r="D438" i="4"/>
  <c r="C438" i="4" s="1"/>
  <c r="F438" i="4" s="1"/>
  <c r="B425" i="5"/>
  <c r="D425" i="5" s="1"/>
  <c r="R424" i="5"/>
  <c r="L541" i="5"/>
  <c r="K541" i="5"/>
  <c r="I541" i="5"/>
  <c r="J541" i="5"/>
  <c r="C549" i="6" l="1"/>
  <c r="F549" i="6"/>
  <c r="E549" i="6"/>
  <c r="D549" i="6"/>
  <c r="B349" i="3"/>
  <c r="P349" i="3"/>
  <c r="C349" i="3"/>
  <c r="E349" i="3" s="1"/>
  <c r="E438" i="4"/>
  <c r="O699" i="6"/>
  <c r="N699" i="6" s="1"/>
  <c r="A439" i="4"/>
  <c r="B439" i="4"/>
  <c r="S541" i="5"/>
  <c r="H542" i="5"/>
  <c r="C425" i="5"/>
  <c r="E425" i="5" s="1"/>
  <c r="B550" i="6" l="1"/>
  <c r="A550" i="6"/>
  <c r="D349" i="3"/>
  <c r="F349" i="3" s="1"/>
  <c r="Q699" i="6"/>
  <c r="M700" i="6" s="1"/>
  <c r="P699" i="6"/>
  <c r="D439" i="4"/>
  <c r="C439" i="4" s="1"/>
  <c r="E439" i="4" s="1"/>
  <c r="K542" i="5"/>
  <c r="I542" i="5"/>
  <c r="L542" i="5"/>
  <c r="J542" i="5"/>
  <c r="F425" i="5"/>
  <c r="C550" i="6" l="1"/>
  <c r="E550" i="6"/>
  <c r="D550" i="6"/>
  <c r="F550" i="6"/>
  <c r="G349" i="3"/>
  <c r="O700" i="6"/>
  <c r="N700" i="6" s="1"/>
  <c r="F439" i="4"/>
  <c r="B440" i="4" s="1"/>
  <c r="A440" i="4"/>
  <c r="H543" i="5"/>
  <c r="S542" i="5"/>
  <c r="B426" i="5"/>
  <c r="A426" i="5"/>
  <c r="Q426" i="5" s="1"/>
  <c r="R425" i="5"/>
  <c r="B551" i="6" l="1"/>
  <c r="A551" i="6"/>
  <c r="A350" i="3"/>
  <c r="Q349" i="3"/>
  <c r="P700" i="6"/>
  <c r="Q700" i="6"/>
  <c r="M701" i="6" s="1"/>
  <c r="D440" i="4"/>
  <c r="C440" i="4" s="1"/>
  <c r="E440" i="4" s="1"/>
  <c r="K543" i="5"/>
  <c r="L543" i="5"/>
  <c r="I543" i="5"/>
  <c r="J543" i="5"/>
  <c r="D426" i="5"/>
  <c r="C426" i="5" s="1"/>
  <c r="F426" i="5" s="1"/>
  <c r="D551" i="6" l="1"/>
  <c r="F551" i="6"/>
  <c r="E551" i="6"/>
  <c r="C551" i="6"/>
  <c r="B350" i="3"/>
  <c r="P350" i="3"/>
  <c r="C350" i="3"/>
  <c r="O701" i="6"/>
  <c r="N701" i="6"/>
  <c r="Q701" i="6" s="1"/>
  <c r="M702" i="6" s="1"/>
  <c r="F440" i="4"/>
  <c r="H544" i="5"/>
  <c r="S543" i="5"/>
  <c r="A427" i="5"/>
  <c r="Q427" i="5" s="1"/>
  <c r="R426" i="5"/>
  <c r="B427" i="5"/>
  <c r="E426" i="5"/>
  <c r="B552" i="6" l="1"/>
  <c r="A552" i="6"/>
  <c r="E350" i="3"/>
  <c r="D350" i="3"/>
  <c r="F350" i="3" s="1"/>
  <c r="O702" i="6"/>
  <c r="N702" i="6" s="1"/>
  <c r="P701" i="6"/>
  <c r="A441" i="4"/>
  <c r="B441" i="4"/>
  <c r="K544" i="5"/>
  <c r="J544" i="5"/>
  <c r="I544" i="5"/>
  <c r="L544" i="5"/>
  <c r="D427" i="5"/>
  <c r="C427" i="5" s="1"/>
  <c r="E427" i="5" s="1"/>
  <c r="F552" i="6" l="1"/>
  <c r="C552" i="6"/>
  <c r="D552" i="6"/>
  <c r="E552" i="6"/>
  <c r="G350" i="3"/>
  <c r="A351" i="3"/>
  <c r="Q350" i="3"/>
  <c r="P702" i="6"/>
  <c r="Q702" i="6"/>
  <c r="M703" i="6" s="1"/>
  <c r="D441" i="4"/>
  <c r="C441" i="4" s="1"/>
  <c r="E441" i="4" s="1"/>
  <c r="H545" i="5"/>
  <c r="S544" i="5"/>
  <c r="F427" i="5"/>
  <c r="B553" i="6" l="1"/>
  <c r="A553" i="6"/>
  <c r="P351" i="3"/>
  <c r="C351" i="3"/>
  <c r="B351" i="3"/>
  <c r="E351" i="3"/>
  <c r="O703" i="6"/>
  <c r="N703" i="6" s="1"/>
  <c r="P703" i="6" s="1"/>
  <c r="F441" i="4"/>
  <c r="A442" i="4" s="1"/>
  <c r="J545" i="5"/>
  <c r="L545" i="5"/>
  <c r="K545" i="5"/>
  <c r="I545" i="5"/>
  <c r="B428" i="5"/>
  <c r="A428" i="5"/>
  <c r="Q428" i="5" s="1"/>
  <c r="R427" i="5"/>
  <c r="D553" i="6" l="1"/>
  <c r="C553" i="6"/>
  <c r="F553" i="6"/>
  <c r="E553" i="6"/>
  <c r="D351" i="3"/>
  <c r="F351" i="3" s="1"/>
  <c r="B442" i="4"/>
  <c r="Q703" i="6"/>
  <c r="M704" i="6" s="1"/>
  <c r="D442" i="4"/>
  <c r="C442" i="4" s="1"/>
  <c r="E442" i="4" s="1"/>
  <c r="H546" i="5"/>
  <c r="S545" i="5"/>
  <c r="D428" i="5"/>
  <c r="C428" i="5" s="1"/>
  <c r="E428" i="5" s="1"/>
  <c r="B554" i="6" l="1"/>
  <c r="A554" i="6"/>
  <c r="G351" i="3"/>
  <c r="O704" i="6"/>
  <c r="N704" i="6"/>
  <c r="P704" i="6" s="1"/>
  <c r="F442" i="4"/>
  <c r="A443" i="4" s="1"/>
  <c r="K546" i="5"/>
  <c r="J546" i="5"/>
  <c r="L546" i="5"/>
  <c r="I546" i="5"/>
  <c r="F428" i="5"/>
  <c r="F554" i="6" l="1"/>
  <c r="E554" i="6"/>
  <c r="C554" i="6"/>
  <c r="D554" i="6"/>
  <c r="A352" i="3"/>
  <c r="Q351" i="3"/>
  <c r="B443" i="4"/>
  <c r="D443" i="4" s="1"/>
  <c r="C443" i="4" s="1"/>
  <c r="E443" i="4" s="1"/>
  <c r="Q704" i="6"/>
  <c r="M705" i="6" s="1"/>
  <c r="O705" i="6" s="1"/>
  <c r="S546" i="5"/>
  <c r="H547" i="5"/>
  <c r="R428" i="5"/>
  <c r="B429" i="5"/>
  <c r="A429" i="5"/>
  <c r="Q429" i="5" s="1"/>
  <c r="A555" i="6" l="1"/>
  <c r="B555" i="6"/>
  <c r="B352" i="3"/>
  <c r="C352" i="3"/>
  <c r="P352" i="3"/>
  <c r="E352" i="3"/>
  <c r="N705" i="6"/>
  <c r="Q705" i="6" s="1"/>
  <c r="M706" i="6" s="1"/>
  <c r="O706" i="6" s="1"/>
  <c r="N706" i="6" s="1"/>
  <c r="P706" i="6" s="1"/>
  <c r="F443" i="4"/>
  <c r="J547" i="5"/>
  <c r="I547" i="5"/>
  <c r="K547" i="5"/>
  <c r="L547" i="5"/>
  <c r="D429" i="5"/>
  <c r="C429" i="5" s="1"/>
  <c r="E429" i="5" s="1"/>
  <c r="F555" i="6" l="1"/>
  <c r="E555" i="6"/>
  <c r="C555" i="6"/>
  <c r="D555" i="6"/>
  <c r="D352" i="3"/>
  <c r="F352" i="3" s="1"/>
  <c r="P705" i="6"/>
  <c r="Q706" i="6"/>
  <c r="M707" i="6" s="1"/>
  <c r="B444" i="4"/>
  <c r="A444" i="4"/>
  <c r="S547" i="5"/>
  <c r="H548" i="5"/>
  <c r="F429" i="5"/>
  <c r="B556" i="6" l="1"/>
  <c r="A556" i="6"/>
  <c r="G352" i="3"/>
  <c r="O707" i="6"/>
  <c r="N707" i="6" s="1"/>
  <c r="P707" i="6" s="1"/>
  <c r="D444" i="4"/>
  <c r="C444" i="4"/>
  <c r="E444" i="4" s="1"/>
  <c r="J548" i="5"/>
  <c r="I548" i="5"/>
  <c r="K548" i="5"/>
  <c r="L548" i="5"/>
  <c r="B430" i="5"/>
  <c r="R429" i="5"/>
  <c r="A430" i="5"/>
  <c r="Q430" i="5" s="1"/>
  <c r="E556" i="6" l="1"/>
  <c r="D556" i="6"/>
  <c r="F556" i="6"/>
  <c r="C556" i="6"/>
  <c r="Q352" i="3"/>
  <c r="A353" i="3"/>
  <c r="Q707" i="6"/>
  <c r="M708" i="6" s="1"/>
  <c r="O708" i="6" s="1"/>
  <c r="N708" i="6" s="1"/>
  <c r="F444" i="4"/>
  <c r="B445" i="4" s="1"/>
  <c r="H549" i="5"/>
  <c r="S548" i="5"/>
  <c r="D430" i="5"/>
  <c r="C430" i="5" s="1"/>
  <c r="E430" i="5" s="1"/>
  <c r="B557" i="6" l="1"/>
  <c r="A557" i="6"/>
  <c r="B353" i="3"/>
  <c r="P353" i="3"/>
  <c r="C353" i="3"/>
  <c r="E353" i="3" s="1"/>
  <c r="A445" i="4"/>
  <c r="P708" i="6"/>
  <c r="Q708" i="6"/>
  <c r="M709" i="6" s="1"/>
  <c r="D445" i="4"/>
  <c r="C445" i="4" s="1"/>
  <c r="F445" i="4" s="1"/>
  <c r="I549" i="5"/>
  <c r="L549" i="5"/>
  <c r="J549" i="5"/>
  <c r="K549" i="5"/>
  <c r="F430" i="5"/>
  <c r="C557" i="6" l="1"/>
  <c r="F557" i="6"/>
  <c r="E557" i="6"/>
  <c r="D557" i="6"/>
  <c r="D353" i="3"/>
  <c r="F353" i="3" s="1"/>
  <c r="E445" i="4"/>
  <c r="O709" i="6"/>
  <c r="N709" i="6" s="1"/>
  <c r="P709" i="6" s="1"/>
  <c r="A446" i="4"/>
  <c r="B446" i="4"/>
  <c r="H550" i="5"/>
  <c r="S549" i="5"/>
  <c r="A431" i="5"/>
  <c r="Q431" i="5" s="1"/>
  <c r="B431" i="5"/>
  <c r="R430" i="5"/>
  <c r="B558" i="6" l="1"/>
  <c r="A558" i="6"/>
  <c r="G353" i="3"/>
  <c r="Q709" i="6"/>
  <c r="M710" i="6" s="1"/>
  <c r="D446" i="4"/>
  <c r="C446" i="4" s="1"/>
  <c r="I550" i="5"/>
  <c r="L550" i="5"/>
  <c r="K550" i="5"/>
  <c r="J550" i="5"/>
  <c r="D431" i="5"/>
  <c r="C431" i="5" s="1"/>
  <c r="E431" i="5" s="1"/>
  <c r="F558" i="6" l="1"/>
  <c r="E558" i="6"/>
  <c r="D558" i="6"/>
  <c r="C558" i="6"/>
  <c r="Q353" i="3"/>
  <c r="A354" i="3"/>
  <c r="O710" i="6"/>
  <c r="N710" i="6"/>
  <c r="P710" i="6" s="1"/>
  <c r="E446" i="4"/>
  <c r="F446" i="4"/>
  <c r="H551" i="5"/>
  <c r="S550" i="5"/>
  <c r="F431" i="5"/>
  <c r="A559" i="6" l="1"/>
  <c r="B559" i="6"/>
  <c r="P354" i="3"/>
  <c r="B354" i="3"/>
  <c r="C354" i="3"/>
  <c r="E354" i="3" s="1"/>
  <c r="Q710" i="6"/>
  <c r="M711" i="6" s="1"/>
  <c r="B447" i="4"/>
  <c r="A447" i="4"/>
  <c r="I551" i="5"/>
  <c r="K551" i="5"/>
  <c r="J551" i="5"/>
  <c r="L551" i="5"/>
  <c r="B432" i="5"/>
  <c r="A432" i="5"/>
  <c r="Q432" i="5" s="1"/>
  <c r="R431" i="5"/>
  <c r="D559" i="6" l="1"/>
  <c r="F559" i="6"/>
  <c r="E559" i="6"/>
  <c r="C559" i="6"/>
  <c r="D354" i="3"/>
  <c r="F354" i="3" s="1"/>
  <c r="O711" i="6"/>
  <c r="D447" i="4"/>
  <c r="H552" i="5"/>
  <c r="S551" i="5"/>
  <c r="D432" i="5"/>
  <c r="C432" i="5" s="1"/>
  <c r="E432" i="5" s="1"/>
  <c r="A560" i="6" l="1"/>
  <c r="B560" i="6"/>
  <c r="G354" i="3"/>
  <c r="N711" i="6"/>
  <c r="P711" i="6" s="1"/>
  <c r="C447" i="4"/>
  <c r="E447" i="4" s="1"/>
  <c r="L552" i="5"/>
  <c r="J552" i="5"/>
  <c r="I552" i="5"/>
  <c r="K552" i="5"/>
  <c r="F432" i="5"/>
  <c r="F560" i="6" l="1"/>
  <c r="D560" i="6"/>
  <c r="E560" i="6"/>
  <c r="C560" i="6"/>
  <c r="A355" i="3"/>
  <c r="Q354" i="3"/>
  <c r="Q711" i="6"/>
  <c r="M712" i="6" s="1"/>
  <c r="F447" i="4"/>
  <c r="H553" i="5"/>
  <c r="S552" i="5"/>
  <c r="A433" i="5"/>
  <c r="Q433" i="5" s="1"/>
  <c r="B433" i="5"/>
  <c r="R432" i="5"/>
  <c r="B561" i="6" l="1"/>
  <c r="A561" i="6"/>
  <c r="B355" i="3"/>
  <c r="C355" i="3"/>
  <c r="E355" i="3"/>
  <c r="D355" i="3" s="1"/>
  <c r="F355" i="3" s="1"/>
  <c r="P355" i="3"/>
  <c r="O712" i="6"/>
  <c r="N712" i="6" s="1"/>
  <c r="P712" i="6" s="1"/>
  <c r="B448" i="4"/>
  <c r="A448" i="4"/>
  <c r="I553" i="5"/>
  <c r="L553" i="5"/>
  <c r="K553" i="5"/>
  <c r="J553" i="5"/>
  <c r="D433" i="5"/>
  <c r="C433" i="5" s="1"/>
  <c r="E561" i="6" l="1"/>
  <c r="D561" i="6"/>
  <c r="C561" i="6"/>
  <c r="F561" i="6"/>
  <c r="G355" i="3"/>
  <c r="Q355" i="3" s="1"/>
  <c r="Q712" i="6"/>
  <c r="M713" i="6" s="1"/>
  <c r="D448" i="4"/>
  <c r="C448" i="4" s="1"/>
  <c r="E433" i="5"/>
  <c r="F433" i="5"/>
  <c r="B434" i="5" s="1"/>
  <c r="S553" i="5"/>
  <c r="H554" i="5"/>
  <c r="B562" i="6" l="1"/>
  <c r="A562" i="6"/>
  <c r="A356" i="3"/>
  <c r="B356" i="3" s="1"/>
  <c r="O713" i="6"/>
  <c r="N713" i="6"/>
  <c r="Q713" i="6" s="1"/>
  <c r="M714" i="6" s="1"/>
  <c r="F448" i="4"/>
  <c r="E448" i="4"/>
  <c r="R433" i="5"/>
  <c r="K554" i="5"/>
  <c r="I554" i="5"/>
  <c r="L554" i="5"/>
  <c r="J554" i="5"/>
  <c r="A434" i="5"/>
  <c r="Q434" i="5" s="1"/>
  <c r="D434" i="5"/>
  <c r="C434" i="5" s="1"/>
  <c r="E434" i="5" s="1"/>
  <c r="F562" i="6" l="1"/>
  <c r="E562" i="6"/>
  <c r="C562" i="6"/>
  <c r="D562" i="6"/>
  <c r="P356" i="3"/>
  <c r="C356" i="3"/>
  <c r="E356" i="3" s="1"/>
  <c r="D356" i="3"/>
  <c r="F356" i="3" s="1"/>
  <c r="O714" i="6"/>
  <c r="N714" i="6" s="1"/>
  <c r="P714" i="6" s="1"/>
  <c r="P713" i="6"/>
  <c r="B449" i="4"/>
  <c r="A449" i="4"/>
  <c r="S554" i="5"/>
  <c r="H555" i="5"/>
  <c r="F434" i="5"/>
  <c r="B563" i="6" l="1"/>
  <c r="A563" i="6"/>
  <c r="G356" i="3"/>
  <c r="Q714" i="6"/>
  <c r="M715" i="6" s="1"/>
  <c r="O715" i="6" s="1"/>
  <c r="N715" i="6" s="1"/>
  <c r="D449" i="4"/>
  <c r="C449" i="4"/>
  <c r="F449" i="4" s="1"/>
  <c r="K555" i="5"/>
  <c r="L555" i="5"/>
  <c r="J555" i="5"/>
  <c r="I555" i="5"/>
  <c r="R434" i="5"/>
  <c r="B435" i="5"/>
  <c r="A435" i="5"/>
  <c r="Q435" i="5" s="1"/>
  <c r="F563" i="6" l="1"/>
  <c r="E563" i="6"/>
  <c r="C563" i="6"/>
  <c r="D563" i="6"/>
  <c r="Q356" i="3"/>
  <c r="A357" i="3"/>
  <c r="E449" i="4"/>
  <c r="P715" i="6"/>
  <c r="Q715" i="6"/>
  <c r="M716" i="6" s="1"/>
  <c r="A450" i="4"/>
  <c r="B450" i="4"/>
  <c r="S555" i="5"/>
  <c r="H556" i="5"/>
  <c r="D435" i="5"/>
  <c r="B564" i="6" l="1"/>
  <c r="A564" i="6"/>
  <c r="B357" i="3"/>
  <c r="P357" i="3"/>
  <c r="C357" i="3"/>
  <c r="O716" i="6"/>
  <c r="N716" i="6" s="1"/>
  <c r="D450" i="4"/>
  <c r="C450" i="4" s="1"/>
  <c r="E450" i="4" s="1"/>
  <c r="J556" i="5"/>
  <c r="L556" i="5"/>
  <c r="I556" i="5"/>
  <c r="K556" i="5"/>
  <c r="C435" i="5"/>
  <c r="E435" i="5" s="1"/>
  <c r="C564" i="6" l="1"/>
  <c r="D564" i="6"/>
  <c r="F564" i="6"/>
  <c r="E564" i="6"/>
  <c r="E357" i="3"/>
  <c r="D357" i="3" s="1"/>
  <c r="F357" i="3" s="1"/>
  <c r="F450" i="4"/>
  <c r="Q716" i="6"/>
  <c r="M717" i="6" s="1"/>
  <c r="P716" i="6"/>
  <c r="A451" i="4"/>
  <c r="B451" i="4"/>
  <c r="H557" i="5"/>
  <c r="S556" i="5"/>
  <c r="F435" i="5"/>
  <c r="B565" i="6" l="1"/>
  <c r="A565" i="6"/>
  <c r="G357" i="3"/>
  <c r="O717" i="6"/>
  <c r="D451" i="4"/>
  <c r="C451" i="4" s="1"/>
  <c r="E451" i="4" s="1"/>
  <c r="J557" i="5"/>
  <c r="L557" i="5"/>
  <c r="K557" i="5"/>
  <c r="I557" i="5"/>
  <c r="R435" i="5"/>
  <c r="B436" i="5"/>
  <c r="A436" i="5"/>
  <c r="Q436" i="5" s="1"/>
  <c r="F565" i="6" l="1"/>
  <c r="E565" i="6"/>
  <c r="D565" i="6"/>
  <c r="C565" i="6"/>
  <c r="Q357" i="3"/>
  <c r="A358" i="3"/>
  <c r="N717" i="6"/>
  <c r="P717" i="6" s="1"/>
  <c r="F451" i="4"/>
  <c r="H558" i="5"/>
  <c r="S557" i="5"/>
  <c r="D436" i="5"/>
  <c r="B566" i="6" l="1"/>
  <c r="A566" i="6"/>
  <c r="B358" i="3"/>
  <c r="C358" i="3"/>
  <c r="P358" i="3"/>
  <c r="Q717" i="6"/>
  <c r="M718" i="6" s="1"/>
  <c r="B452" i="4"/>
  <c r="A452" i="4"/>
  <c r="L558" i="5"/>
  <c r="J558" i="5"/>
  <c r="I558" i="5"/>
  <c r="K558" i="5"/>
  <c r="C436" i="5"/>
  <c r="E436" i="5" s="1"/>
  <c r="F566" i="6" l="1"/>
  <c r="E566" i="6"/>
  <c r="C566" i="6"/>
  <c r="D566" i="6"/>
  <c r="E358" i="3"/>
  <c r="O718" i="6"/>
  <c r="N718" i="6"/>
  <c r="P718" i="6" s="1"/>
  <c r="D452" i="4"/>
  <c r="C452" i="4" s="1"/>
  <c r="E452" i="4" s="1"/>
  <c r="H559" i="5"/>
  <c r="S558" i="5"/>
  <c r="F436" i="5"/>
  <c r="A567" i="6" l="1"/>
  <c r="B567" i="6"/>
  <c r="D358" i="3"/>
  <c r="F358" i="3" s="1"/>
  <c r="Q718" i="6"/>
  <c r="M719" i="6" s="1"/>
  <c r="F452" i="4"/>
  <c r="K559" i="5"/>
  <c r="J559" i="5"/>
  <c r="I559" i="5"/>
  <c r="L559" i="5"/>
  <c r="A437" i="5"/>
  <c r="Q437" i="5" s="1"/>
  <c r="R436" i="5"/>
  <c r="B437" i="5"/>
  <c r="F567" i="6" l="1"/>
  <c r="E567" i="6"/>
  <c r="C567" i="6"/>
  <c r="D567" i="6"/>
  <c r="G358" i="3"/>
  <c r="O719" i="6"/>
  <c r="B453" i="4"/>
  <c r="A453" i="4"/>
  <c r="S559" i="5"/>
  <c r="H560" i="5"/>
  <c r="D437" i="5"/>
  <c r="A568" i="6" l="1"/>
  <c r="B568" i="6"/>
  <c r="A359" i="3"/>
  <c r="Q358" i="3"/>
  <c r="N719" i="6"/>
  <c r="P719" i="6" s="1"/>
  <c r="E453" i="4"/>
  <c r="D453" i="4"/>
  <c r="C453" i="4"/>
  <c r="F453" i="4"/>
  <c r="L560" i="5"/>
  <c r="J560" i="5"/>
  <c r="I560" i="5"/>
  <c r="K560" i="5"/>
  <c r="C437" i="5"/>
  <c r="E437" i="5" s="1"/>
  <c r="C568" i="6" l="1"/>
  <c r="D568" i="6"/>
  <c r="F568" i="6"/>
  <c r="E568" i="6"/>
  <c r="B359" i="3"/>
  <c r="C359" i="3"/>
  <c r="P359" i="3"/>
  <c r="Q719" i="6"/>
  <c r="M720" i="6" s="1"/>
  <c r="B454" i="4"/>
  <c r="A454" i="4"/>
  <c r="H561" i="5"/>
  <c r="S560" i="5"/>
  <c r="F437" i="5"/>
  <c r="B569" i="6" l="1"/>
  <c r="A569" i="6"/>
  <c r="E359" i="3"/>
  <c r="O720" i="6"/>
  <c r="N720" i="6" s="1"/>
  <c r="P720" i="6" s="1"/>
  <c r="F454" i="4"/>
  <c r="C454" i="4"/>
  <c r="D454" i="4"/>
  <c r="E454" i="4"/>
  <c r="L561" i="5"/>
  <c r="K561" i="5"/>
  <c r="I561" i="5"/>
  <c r="J561" i="5"/>
  <c r="B438" i="5"/>
  <c r="A438" i="5"/>
  <c r="Q438" i="5" s="1"/>
  <c r="R437" i="5"/>
  <c r="C569" i="6" l="1"/>
  <c r="F569" i="6"/>
  <c r="E569" i="6"/>
  <c r="D569" i="6"/>
  <c r="D359" i="3"/>
  <c r="F359" i="3" s="1"/>
  <c r="Q720" i="6"/>
  <c r="M721" i="6" s="1"/>
  <c r="A455" i="4"/>
  <c r="B455" i="4"/>
  <c r="H562" i="5"/>
  <c r="S561" i="5"/>
  <c r="D438" i="5"/>
  <c r="A570" i="6" l="1"/>
  <c r="B570" i="6"/>
  <c r="G359" i="3"/>
  <c r="O721" i="6"/>
  <c r="N721" i="6" s="1"/>
  <c r="C455" i="4"/>
  <c r="F455" i="4"/>
  <c r="D455" i="4"/>
  <c r="E455" i="4"/>
  <c r="K562" i="5"/>
  <c r="L562" i="5"/>
  <c r="I562" i="5"/>
  <c r="J562" i="5"/>
  <c r="C438" i="5"/>
  <c r="E438" i="5" s="1"/>
  <c r="D570" i="6" l="1"/>
  <c r="C570" i="6"/>
  <c r="E570" i="6"/>
  <c r="F570" i="6"/>
  <c r="Q359" i="3"/>
  <c r="A360" i="3"/>
  <c r="P721" i="6"/>
  <c r="Q721" i="6"/>
  <c r="M722" i="6" s="1"/>
  <c r="O722" i="6" s="1"/>
  <c r="B456" i="4"/>
  <c r="A456" i="4"/>
  <c r="S562" i="5"/>
  <c r="H563" i="5"/>
  <c r="F438" i="5"/>
  <c r="B571" i="6" l="1"/>
  <c r="A571" i="6"/>
  <c r="C360" i="3"/>
  <c r="P360" i="3"/>
  <c r="B360" i="3"/>
  <c r="E360" i="3"/>
  <c r="N722" i="6"/>
  <c r="P722" i="6" s="1"/>
  <c r="Q722" i="6"/>
  <c r="M723" i="6" s="1"/>
  <c r="O723" i="6" s="1"/>
  <c r="F456" i="4"/>
  <c r="C456" i="4"/>
  <c r="E456" i="4"/>
  <c r="D456" i="4"/>
  <c r="K563" i="5"/>
  <c r="I563" i="5"/>
  <c r="J563" i="5"/>
  <c r="L563" i="5"/>
  <c r="R438" i="5"/>
  <c r="B439" i="5"/>
  <c r="A439" i="5"/>
  <c r="Q439" i="5" s="1"/>
  <c r="D571" i="6" l="1"/>
  <c r="C571" i="6"/>
  <c r="F571" i="6"/>
  <c r="E571" i="6"/>
  <c r="D360" i="3"/>
  <c r="F360" i="3" s="1"/>
  <c r="N723" i="6"/>
  <c r="P723" i="6" s="1"/>
  <c r="B457" i="4"/>
  <c r="A457" i="4"/>
  <c r="H564" i="5"/>
  <c r="S563" i="5"/>
  <c r="D439" i="5"/>
  <c r="C439" i="5" s="1"/>
  <c r="E439" i="5" s="1"/>
  <c r="B572" i="6" l="1"/>
  <c r="A572" i="6"/>
  <c r="G360" i="3"/>
  <c r="Q723" i="6"/>
  <c r="M724" i="6" s="1"/>
  <c r="E457" i="4"/>
  <c r="C457" i="4"/>
  <c r="D457" i="4"/>
  <c r="F457" i="4"/>
  <c r="F439" i="5"/>
  <c r="A440" i="5" s="1"/>
  <c r="Q440" i="5" s="1"/>
  <c r="K564" i="5"/>
  <c r="J564" i="5"/>
  <c r="L564" i="5"/>
  <c r="I564" i="5"/>
  <c r="F572" i="6" l="1"/>
  <c r="C572" i="6"/>
  <c r="E572" i="6"/>
  <c r="D572" i="6"/>
  <c r="Q360" i="3"/>
  <c r="A361" i="3"/>
  <c r="O724" i="6"/>
  <c r="N724" i="6" s="1"/>
  <c r="P724" i="6" s="1"/>
  <c r="B458" i="4"/>
  <c r="A458" i="4"/>
  <c r="R439" i="5"/>
  <c r="B440" i="5"/>
  <c r="D440" i="5" s="1"/>
  <c r="C440" i="5" s="1"/>
  <c r="F440" i="5" s="1"/>
  <c r="S564" i="5"/>
  <c r="H565" i="5"/>
  <c r="B573" i="6" l="1"/>
  <c r="A573" i="6"/>
  <c r="P361" i="3"/>
  <c r="B361" i="3"/>
  <c r="C361" i="3"/>
  <c r="E361" i="3" s="1"/>
  <c r="D361" i="3" s="1"/>
  <c r="F361" i="3" s="1"/>
  <c r="Q724" i="6"/>
  <c r="M725" i="6" s="1"/>
  <c r="C458" i="4"/>
  <c r="F458" i="4"/>
  <c r="E458" i="4"/>
  <c r="D458" i="4"/>
  <c r="E440" i="5"/>
  <c r="I565" i="5"/>
  <c r="L565" i="5"/>
  <c r="K565" i="5"/>
  <c r="J565" i="5"/>
  <c r="B441" i="5"/>
  <c r="R440" i="5"/>
  <c r="A441" i="5"/>
  <c r="Q441" i="5" s="1"/>
  <c r="D573" i="6" l="1"/>
  <c r="C573" i="6"/>
  <c r="F573" i="6"/>
  <c r="E573" i="6"/>
  <c r="G361" i="3"/>
  <c r="A362" i="3"/>
  <c r="Q361" i="3"/>
  <c r="O725" i="6"/>
  <c r="N725" i="6"/>
  <c r="P725" i="6" s="1"/>
  <c r="B459" i="4"/>
  <c r="A459" i="4"/>
  <c r="H566" i="5"/>
  <c r="S565" i="5"/>
  <c r="D441" i="5"/>
  <c r="C441" i="5" s="1"/>
  <c r="E441" i="5" s="1"/>
  <c r="B574" i="6" l="1"/>
  <c r="A574" i="6"/>
  <c r="B362" i="3"/>
  <c r="C362" i="3"/>
  <c r="P362" i="3"/>
  <c r="Q725" i="6"/>
  <c r="M726" i="6" s="1"/>
  <c r="O726" i="6" s="1"/>
  <c r="D459" i="4"/>
  <c r="F459" i="4"/>
  <c r="C459" i="4"/>
  <c r="E459" i="4"/>
  <c r="J566" i="5"/>
  <c r="K566" i="5"/>
  <c r="I566" i="5"/>
  <c r="L566" i="5"/>
  <c r="F441" i="5"/>
  <c r="F574" i="6" l="1"/>
  <c r="E574" i="6"/>
  <c r="D574" i="6"/>
  <c r="C574" i="6"/>
  <c r="E362" i="3"/>
  <c r="N726" i="6"/>
  <c r="P726" i="6" s="1"/>
  <c r="A460" i="4"/>
  <c r="B460" i="4"/>
  <c r="H567" i="5"/>
  <c r="S566" i="5"/>
  <c r="A442" i="5"/>
  <c r="Q442" i="5" s="1"/>
  <c r="R441" i="5"/>
  <c r="B442" i="5"/>
  <c r="A575" i="6" l="1"/>
  <c r="B575" i="6"/>
  <c r="D362" i="3"/>
  <c r="F362" i="3" s="1"/>
  <c r="Q726" i="6"/>
  <c r="M727" i="6" s="1"/>
  <c r="F460" i="4"/>
  <c r="C460" i="4"/>
  <c r="E460" i="4"/>
  <c r="D460" i="4"/>
  <c r="L567" i="5"/>
  <c r="J567" i="5"/>
  <c r="K567" i="5"/>
  <c r="I567" i="5"/>
  <c r="D442" i="5"/>
  <c r="C442" i="5"/>
  <c r="E442" i="5" s="1"/>
  <c r="F575" i="6" l="1"/>
  <c r="E575" i="6"/>
  <c r="D575" i="6"/>
  <c r="C575" i="6"/>
  <c r="G362" i="3"/>
  <c r="O727" i="6"/>
  <c r="N727" i="6" s="1"/>
  <c r="P727" i="6" s="1"/>
  <c r="A461" i="4"/>
  <c r="B461" i="4"/>
  <c r="F442" i="5"/>
  <c r="R442" i="5" s="1"/>
  <c r="H568" i="5"/>
  <c r="S567" i="5"/>
  <c r="B443" i="5"/>
  <c r="A576" i="6" l="1"/>
  <c r="B576" i="6"/>
  <c r="A443" i="5"/>
  <c r="Q443" i="5" s="1"/>
  <c r="Q362" i="3"/>
  <c r="A363" i="3"/>
  <c r="Q727" i="6"/>
  <c r="M728" i="6" s="1"/>
  <c r="C461" i="4"/>
  <c r="E461" i="4"/>
  <c r="D461" i="4"/>
  <c r="F461" i="4"/>
  <c r="I568" i="5"/>
  <c r="J568" i="5"/>
  <c r="L568" i="5"/>
  <c r="K568" i="5"/>
  <c r="D443" i="5"/>
  <c r="F576" i="6" l="1"/>
  <c r="D576" i="6"/>
  <c r="C576" i="6"/>
  <c r="E576" i="6"/>
  <c r="P363" i="3"/>
  <c r="C363" i="3"/>
  <c r="E363" i="3" s="1"/>
  <c r="B363" i="3"/>
  <c r="O728" i="6"/>
  <c r="B462" i="4"/>
  <c r="A462" i="4"/>
  <c r="H569" i="5"/>
  <c r="S568" i="5"/>
  <c r="C443" i="5"/>
  <c r="E443" i="5" s="1"/>
  <c r="B577" i="6" l="1"/>
  <c r="A577" i="6"/>
  <c r="D363" i="3"/>
  <c r="F363" i="3" s="1"/>
  <c r="N728" i="6"/>
  <c r="P728" i="6" s="1"/>
  <c r="F462" i="4"/>
  <c r="C462" i="4"/>
  <c r="D462" i="4"/>
  <c r="E462" i="4"/>
  <c r="J569" i="5"/>
  <c r="I569" i="5"/>
  <c r="L569" i="5"/>
  <c r="K569" i="5"/>
  <c r="F443" i="5"/>
  <c r="E577" i="6" l="1"/>
  <c r="D577" i="6"/>
  <c r="C577" i="6"/>
  <c r="F577" i="6"/>
  <c r="G363" i="3"/>
  <c r="Q728" i="6"/>
  <c r="M729" i="6" s="1"/>
  <c r="B463" i="4"/>
  <c r="A463" i="4"/>
  <c r="S569" i="5"/>
  <c r="H570" i="5"/>
  <c r="R443" i="5"/>
  <c r="B444" i="5"/>
  <c r="A444" i="5"/>
  <c r="Q444" i="5" s="1"/>
  <c r="B578" i="6" l="1"/>
  <c r="A578" i="6"/>
  <c r="A364" i="3"/>
  <c r="Q363" i="3"/>
  <c r="O729" i="6"/>
  <c r="N729" i="6"/>
  <c r="P729" i="6" s="1"/>
  <c r="E463" i="4"/>
  <c r="D463" i="4"/>
  <c r="C463" i="4"/>
  <c r="F463" i="4"/>
  <c r="J570" i="5"/>
  <c r="I570" i="5"/>
  <c r="K570" i="5"/>
  <c r="L570" i="5"/>
  <c r="D444" i="5"/>
  <c r="C444" i="5" s="1"/>
  <c r="E444" i="5" s="1"/>
  <c r="F578" i="6" l="1"/>
  <c r="E578" i="6"/>
  <c r="C578" i="6"/>
  <c r="D578" i="6"/>
  <c r="C364" i="3"/>
  <c r="P364" i="3"/>
  <c r="B364" i="3"/>
  <c r="E364" i="3"/>
  <c r="Q729" i="6"/>
  <c r="M730" i="6" s="1"/>
  <c r="B464" i="4"/>
  <c r="A464" i="4"/>
  <c r="F444" i="5"/>
  <c r="B445" i="5" s="1"/>
  <c r="H571" i="5"/>
  <c r="S570" i="5"/>
  <c r="B579" i="6" l="1"/>
  <c r="A579" i="6"/>
  <c r="A445" i="5"/>
  <c r="Q445" i="5" s="1"/>
  <c r="D364" i="3"/>
  <c r="F364" i="3" s="1"/>
  <c r="G364" i="3"/>
  <c r="R444" i="5"/>
  <c r="O730" i="6"/>
  <c r="N730" i="6" s="1"/>
  <c r="P730" i="6" s="1"/>
  <c r="D464" i="4"/>
  <c r="F464" i="4"/>
  <c r="E464" i="4"/>
  <c r="C464" i="4"/>
  <c r="L571" i="5"/>
  <c r="J571" i="5"/>
  <c r="K571" i="5"/>
  <c r="I571" i="5"/>
  <c r="D445" i="5"/>
  <c r="C445" i="5" s="1"/>
  <c r="F445" i="5" s="1"/>
  <c r="E579" i="6" l="1"/>
  <c r="D579" i="6"/>
  <c r="C579" i="6"/>
  <c r="F579" i="6"/>
  <c r="Q364" i="3"/>
  <c r="A365" i="3"/>
  <c r="Q730" i="6"/>
  <c r="M731" i="6" s="1"/>
  <c r="O731" i="6" s="1"/>
  <c r="B465" i="4"/>
  <c r="A465" i="4"/>
  <c r="H572" i="5"/>
  <c r="S571" i="5"/>
  <c r="A446" i="5"/>
  <c r="Q446" i="5" s="1"/>
  <c r="R445" i="5"/>
  <c r="B446" i="5"/>
  <c r="E445" i="5"/>
  <c r="B580" i="6" l="1"/>
  <c r="A580" i="6"/>
  <c r="P365" i="3"/>
  <c r="C365" i="3"/>
  <c r="B365" i="3"/>
  <c r="N731" i="6"/>
  <c r="P731" i="6" s="1"/>
  <c r="E465" i="4"/>
  <c r="D465" i="4"/>
  <c r="F465" i="4"/>
  <c r="C465" i="4"/>
  <c r="I572" i="5"/>
  <c r="J572" i="5"/>
  <c r="K572" i="5"/>
  <c r="L572" i="5"/>
  <c r="D446" i="5"/>
  <c r="F580" i="6" l="1"/>
  <c r="D580" i="6"/>
  <c r="C580" i="6"/>
  <c r="E580" i="6"/>
  <c r="E365" i="3"/>
  <c r="D365" i="3" s="1"/>
  <c r="F365" i="3" s="1"/>
  <c r="Q731" i="6"/>
  <c r="M732" i="6" s="1"/>
  <c r="B466" i="4"/>
  <c r="A466" i="4"/>
  <c r="H573" i="5"/>
  <c r="S572" i="5"/>
  <c r="C446" i="5"/>
  <c r="E446" i="5" s="1"/>
  <c r="B581" i="6" l="1"/>
  <c r="A581" i="6"/>
  <c r="G365" i="3"/>
  <c r="O732" i="6"/>
  <c r="N732" i="6"/>
  <c r="P732" i="6" s="1"/>
  <c r="Q732" i="6"/>
  <c r="M733" i="6" s="1"/>
  <c r="C466" i="4"/>
  <c r="E466" i="4"/>
  <c r="D466" i="4"/>
  <c r="F466" i="4"/>
  <c r="K573" i="5"/>
  <c r="I573" i="5"/>
  <c r="L573" i="5"/>
  <c r="J573" i="5"/>
  <c r="F446" i="5"/>
  <c r="D581" i="6" l="1"/>
  <c r="C581" i="6"/>
  <c r="E581" i="6"/>
  <c r="F581" i="6"/>
  <c r="Q365" i="3"/>
  <c r="A366" i="3"/>
  <c r="O733" i="6"/>
  <c r="N733" i="6"/>
  <c r="P733" i="6" s="1"/>
  <c r="Q733" i="6"/>
  <c r="M734" i="6" s="1"/>
  <c r="A467" i="4"/>
  <c r="B467" i="4"/>
  <c r="H574" i="5"/>
  <c r="S573" i="5"/>
  <c r="B447" i="5"/>
  <c r="R446" i="5"/>
  <c r="A447" i="5"/>
  <c r="Q447" i="5" s="1"/>
  <c r="B582" i="6" l="1"/>
  <c r="A582" i="6"/>
  <c r="C366" i="3"/>
  <c r="P366" i="3"/>
  <c r="B366" i="3"/>
  <c r="E366" i="3"/>
  <c r="O734" i="6"/>
  <c r="N734" i="6" s="1"/>
  <c r="P734" i="6" s="1"/>
  <c r="D467" i="4"/>
  <c r="E467" i="4"/>
  <c r="C467" i="4"/>
  <c r="F467" i="4"/>
  <c r="I574" i="5"/>
  <c r="L574" i="5"/>
  <c r="J574" i="5"/>
  <c r="K574" i="5"/>
  <c r="D447" i="5"/>
  <c r="C447" i="5" s="1"/>
  <c r="E447" i="5" s="1"/>
  <c r="F582" i="6" l="1"/>
  <c r="E582" i="6"/>
  <c r="C582" i="6"/>
  <c r="D582" i="6"/>
  <c r="D366" i="3"/>
  <c r="F366" i="3" s="1"/>
  <c r="Q734" i="6"/>
  <c r="M735" i="6" s="1"/>
  <c r="O735" i="6" s="1"/>
  <c r="N735" i="6" s="1"/>
  <c r="P735" i="6" s="1"/>
  <c r="A468" i="4"/>
  <c r="B468" i="4"/>
  <c r="F447" i="5"/>
  <c r="B448" i="5" s="1"/>
  <c r="S574" i="5"/>
  <c r="H575" i="5"/>
  <c r="B583" i="6" l="1"/>
  <c r="A583" i="6"/>
  <c r="G366" i="3"/>
  <c r="Q735" i="6"/>
  <c r="M736" i="6" s="1"/>
  <c r="E468" i="4"/>
  <c r="C468" i="4"/>
  <c r="D468" i="4"/>
  <c r="F468" i="4"/>
  <c r="A448" i="5"/>
  <c r="Q448" i="5" s="1"/>
  <c r="R447" i="5"/>
  <c r="K575" i="5"/>
  <c r="I575" i="5"/>
  <c r="L575" i="5"/>
  <c r="J575" i="5"/>
  <c r="D448" i="5"/>
  <c r="C448" i="5" s="1"/>
  <c r="F583" i="6" l="1"/>
  <c r="E583" i="6"/>
  <c r="D583" i="6"/>
  <c r="C583" i="6"/>
  <c r="Q366" i="3"/>
  <c r="A367" i="3"/>
  <c r="O736" i="6"/>
  <c r="N736" i="6"/>
  <c r="P736" i="6" s="1"/>
  <c r="A469" i="4"/>
  <c r="B469" i="4"/>
  <c r="H576" i="5"/>
  <c r="S575" i="5"/>
  <c r="F448" i="5"/>
  <c r="E448" i="5"/>
  <c r="B584" i="6" l="1"/>
  <c r="A584" i="6"/>
  <c r="B367" i="3"/>
  <c r="P367" i="3"/>
  <c r="C367" i="3"/>
  <c r="E367" i="3" s="1"/>
  <c r="Q736" i="6"/>
  <c r="M737" i="6" s="1"/>
  <c r="D469" i="4"/>
  <c r="E469" i="4"/>
  <c r="F469" i="4"/>
  <c r="C469" i="4"/>
  <c r="K576" i="5"/>
  <c r="I576" i="5"/>
  <c r="L576" i="5"/>
  <c r="J576" i="5"/>
  <c r="B449" i="5"/>
  <c r="R448" i="5"/>
  <c r="A449" i="5"/>
  <c r="Q449" i="5" s="1"/>
  <c r="E584" i="6" l="1"/>
  <c r="F584" i="6"/>
  <c r="C584" i="6"/>
  <c r="D584" i="6"/>
  <c r="D367" i="3"/>
  <c r="F367" i="3" s="1"/>
  <c r="O737" i="6"/>
  <c r="F8" i="6" s="1"/>
  <c r="F10" i="6" s="1"/>
  <c r="D20" i="2" s="1"/>
  <c r="N737" i="6"/>
  <c r="F6" i="6"/>
  <c r="F7" i="6" s="1"/>
  <c r="P737" i="6"/>
  <c r="Q737" i="6"/>
  <c r="B470" i="4"/>
  <c r="A470" i="4"/>
  <c r="H577" i="5"/>
  <c r="S576" i="5"/>
  <c r="D449" i="5"/>
  <c r="C449" i="5" s="1"/>
  <c r="E449" i="5" s="1"/>
  <c r="B585" i="6" l="1"/>
  <c r="A585" i="6"/>
  <c r="G367" i="3"/>
  <c r="F470" i="4"/>
  <c r="C470" i="4"/>
  <c r="E470" i="4"/>
  <c r="D470" i="4"/>
  <c r="L577" i="5"/>
  <c r="K577" i="5"/>
  <c r="I577" i="5"/>
  <c r="J577" i="5"/>
  <c r="F449" i="5"/>
  <c r="E585" i="6" l="1"/>
  <c r="D585" i="6"/>
  <c r="C585" i="6"/>
  <c r="F585" i="6"/>
  <c r="Q367" i="3"/>
  <c r="A368" i="3"/>
  <c r="A471" i="4"/>
  <c r="B471" i="4"/>
  <c r="H578" i="5"/>
  <c r="S577" i="5"/>
  <c r="R449" i="5"/>
  <c r="B450" i="5"/>
  <c r="A450" i="5"/>
  <c r="Q450" i="5" s="1"/>
  <c r="B586" i="6" l="1"/>
  <c r="A586" i="6"/>
  <c r="P368" i="3"/>
  <c r="C368" i="3"/>
  <c r="E368" i="3" s="1"/>
  <c r="B368" i="3"/>
  <c r="E471" i="4"/>
  <c r="C471" i="4"/>
  <c r="F471" i="4"/>
  <c r="D471" i="4"/>
  <c r="K578" i="5"/>
  <c r="L578" i="5"/>
  <c r="I578" i="5"/>
  <c r="J578" i="5"/>
  <c r="D450" i="5"/>
  <c r="C450" i="5" s="1"/>
  <c r="E450" i="5" s="1"/>
  <c r="F586" i="6" l="1"/>
  <c r="E586" i="6"/>
  <c r="C586" i="6"/>
  <c r="D586" i="6"/>
  <c r="D368" i="3"/>
  <c r="F368" i="3" s="1"/>
  <c r="G368" i="3"/>
  <c r="A472" i="4"/>
  <c r="B472" i="4"/>
  <c r="H579" i="5"/>
  <c r="S578" i="5"/>
  <c r="F450" i="5"/>
  <c r="R450" i="5" s="1"/>
  <c r="A587" i="6" l="1"/>
  <c r="B587" i="6"/>
  <c r="A369" i="3"/>
  <c r="Q368" i="3"/>
  <c r="D472" i="4"/>
  <c r="C472" i="4"/>
  <c r="E472" i="4"/>
  <c r="F472" i="4"/>
  <c r="A451" i="5"/>
  <c r="Q451" i="5" s="1"/>
  <c r="B451" i="5"/>
  <c r="D451" i="5" s="1"/>
  <c r="I579" i="5"/>
  <c r="L579" i="5"/>
  <c r="K579" i="5"/>
  <c r="J579" i="5"/>
  <c r="F587" i="6" l="1"/>
  <c r="E587" i="6"/>
  <c r="C587" i="6"/>
  <c r="D587" i="6"/>
  <c r="C369" i="3"/>
  <c r="P369" i="3"/>
  <c r="B369" i="3"/>
  <c r="E369" i="3"/>
  <c r="D369" i="3" s="1"/>
  <c r="F369" i="3" s="1"/>
  <c r="B473" i="4"/>
  <c r="A473" i="4"/>
  <c r="H580" i="5"/>
  <c r="S579" i="5"/>
  <c r="C451" i="5"/>
  <c r="E451" i="5" s="1"/>
  <c r="B588" i="6" l="1"/>
  <c r="A588" i="6"/>
  <c r="G369" i="3"/>
  <c r="E473" i="4"/>
  <c r="C473" i="4"/>
  <c r="F473" i="4"/>
  <c r="D473" i="4"/>
  <c r="J580" i="5"/>
  <c r="K580" i="5"/>
  <c r="L580" i="5"/>
  <c r="I580" i="5"/>
  <c r="F451" i="5"/>
  <c r="F588" i="6" l="1"/>
  <c r="E588" i="6"/>
  <c r="C588" i="6"/>
  <c r="D588" i="6"/>
  <c r="A370" i="3"/>
  <c r="Q369" i="3"/>
  <c r="A474" i="4"/>
  <c r="B474" i="4"/>
  <c r="A452" i="5"/>
  <c r="Q452" i="5" s="1"/>
  <c r="R451" i="5"/>
  <c r="B452" i="5"/>
  <c r="D452" i="5" s="1"/>
  <c r="C452" i="5" s="1"/>
  <c r="S580" i="5"/>
  <c r="H581" i="5"/>
  <c r="B589" i="6" l="1"/>
  <c r="A589" i="6"/>
  <c r="C370" i="3"/>
  <c r="E370" i="3"/>
  <c r="P370" i="3"/>
  <c r="B370" i="3"/>
  <c r="D474" i="4"/>
  <c r="C474" i="4"/>
  <c r="F474" i="4"/>
  <c r="E474" i="4"/>
  <c r="E452" i="5"/>
  <c r="F452" i="5"/>
  <c r="R452" i="5" s="1"/>
  <c r="K581" i="5"/>
  <c r="I581" i="5"/>
  <c r="L581" i="5"/>
  <c r="J581" i="5"/>
  <c r="C589" i="6" l="1"/>
  <c r="F589" i="6"/>
  <c r="D589" i="6"/>
  <c r="E589" i="6"/>
  <c r="D370" i="3"/>
  <c r="F370" i="3" s="1"/>
  <c r="B475" i="4"/>
  <c r="A475" i="4"/>
  <c r="A453" i="5"/>
  <c r="Q453" i="5" s="1"/>
  <c r="B453" i="5"/>
  <c r="D453" i="5" s="1"/>
  <c r="C453" i="5" s="1"/>
  <c r="E453" i="5" s="1"/>
  <c r="S581" i="5"/>
  <c r="H582" i="5"/>
  <c r="B590" i="6" l="1"/>
  <c r="A590" i="6"/>
  <c r="G370" i="3"/>
  <c r="D475" i="4"/>
  <c r="F475" i="4"/>
  <c r="C475" i="4"/>
  <c r="E475" i="4"/>
  <c r="L582" i="5"/>
  <c r="J582" i="5"/>
  <c r="I582" i="5"/>
  <c r="K582" i="5"/>
  <c r="F453" i="5"/>
  <c r="B454" i="5" s="1"/>
  <c r="E590" i="6" l="1"/>
  <c r="D590" i="6"/>
  <c r="C590" i="6"/>
  <c r="F590" i="6"/>
  <c r="Q370" i="3"/>
  <c r="A371" i="3"/>
  <c r="B476" i="4"/>
  <c r="A476" i="4"/>
  <c r="R453" i="5"/>
  <c r="A454" i="5"/>
  <c r="Q454" i="5" s="1"/>
  <c r="S582" i="5"/>
  <c r="H583" i="5"/>
  <c r="D454" i="5"/>
  <c r="C454" i="5" s="1"/>
  <c r="E454" i="5" s="1"/>
  <c r="B591" i="6" l="1"/>
  <c r="A591" i="6"/>
  <c r="P371" i="3"/>
  <c r="B371" i="3"/>
  <c r="C371" i="3"/>
  <c r="E371" i="3"/>
  <c r="D371" i="3" s="1"/>
  <c r="F371" i="3" s="1"/>
  <c r="F476" i="4"/>
  <c r="E476" i="4"/>
  <c r="C476" i="4"/>
  <c r="D476" i="4"/>
  <c r="K583" i="5"/>
  <c r="J583" i="5"/>
  <c r="I583" i="5"/>
  <c r="L583" i="5"/>
  <c r="F454" i="5"/>
  <c r="F591" i="6" l="1"/>
  <c r="E591" i="6"/>
  <c r="D591" i="6"/>
  <c r="C591" i="6"/>
  <c r="G371" i="3"/>
  <c r="A477" i="4"/>
  <c r="B477" i="4"/>
  <c r="S583" i="5"/>
  <c r="H584" i="5"/>
  <c r="R454" i="5"/>
  <c r="A455" i="5"/>
  <c r="Q455" i="5" s="1"/>
  <c r="B455" i="5"/>
  <c r="B592" i="6" l="1"/>
  <c r="A592" i="6"/>
  <c r="Q371" i="3"/>
  <c r="A372" i="3"/>
  <c r="D477" i="4"/>
  <c r="E477" i="4"/>
  <c r="F477" i="4"/>
  <c r="C477" i="4"/>
  <c r="L584" i="5"/>
  <c r="I584" i="5"/>
  <c r="J584" i="5"/>
  <c r="K584" i="5"/>
  <c r="D455" i="5"/>
  <c r="C455" i="5" s="1"/>
  <c r="E455" i="5" s="1"/>
  <c r="C592" i="6" l="1"/>
  <c r="E592" i="6"/>
  <c r="D592" i="6"/>
  <c r="F592" i="6"/>
  <c r="P372" i="3"/>
  <c r="B372" i="3"/>
  <c r="C372" i="3"/>
  <c r="B478" i="4"/>
  <c r="A478" i="4"/>
  <c r="F455" i="5"/>
  <c r="R455" i="5" s="1"/>
  <c r="S584" i="5"/>
  <c r="H585" i="5"/>
  <c r="B593" i="6" l="1"/>
  <c r="A593" i="6"/>
  <c r="A456" i="5"/>
  <c r="Q456" i="5" s="1"/>
  <c r="B456" i="5"/>
  <c r="E372" i="3"/>
  <c r="D372" i="3"/>
  <c r="F372" i="3" s="1"/>
  <c r="E478" i="4"/>
  <c r="D478" i="4"/>
  <c r="F478" i="4"/>
  <c r="C478" i="4"/>
  <c r="J585" i="5"/>
  <c r="K585" i="5"/>
  <c r="I585" i="5"/>
  <c r="L585" i="5"/>
  <c r="D456" i="5"/>
  <c r="C456" i="5" s="1"/>
  <c r="F456" i="5" s="1"/>
  <c r="C593" i="6" l="1"/>
  <c r="E593" i="6"/>
  <c r="D593" i="6"/>
  <c r="F593" i="6"/>
  <c r="G372" i="3"/>
  <c r="A373" i="3" s="1"/>
  <c r="A479" i="4"/>
  <c r="B479" i="4"/>
  <c r="H586" i="5"/>
  <c r="S585" i="5"/>
  <c r="A457" i="5"/>
  <c r="Q457" i="5" s="1"/>
  <c r="R456" i="5"/>
  <c r="B457" i="5"/>
  <c r="E456" i="5"/>
  <c r="A594" i="6" l="1"/>
  <c r="B594" i="6"/>
  <c r="Q372" i="3"/>
  <c r="B373" i="3"/>
  <c r="P373" i="3"/>
  <c r="C373" i="3"/>
  <c r="E373" i="3" s="1"/>
  <c r="C479" i="4"/>
  <c r="F479" i="4"/>
  <c r="E479" i="4"/>
  <c r="D479" i="4"/>
  <c r="L586" i="5"/>
  <c r="K586" i="5"/>
  <c r="J586" i="5"/>
  <c r="I586" i="5"/>
  <c r="D457" i="5"/>
  <c r="C457" i="5" s="1"/>
  <c r="E457" i="5" s="1"/>
  <c r="C594" i="6" l="1"/>
  <c r="D594" i="6"/>
  <c r="E594" i="6"/>
  <c r="F594" i="6"/>
  <c r="D373" i="3"/>
  <c r="F373" i="3" s="1"/>
  <c r="G373" i="3"/>
  <c r="B480" i="4"/>
  <c r="A480" i="4"/>
  <c r="S586" i="5"/>
  <c r="H587" i="5"/>
  <c r="F457" i="5"/>
  <c r="A595" i="6" l="1"/>
  <c r="B595" i="6"/>
  <c r="A374" i="3"/>
  <c r="Q373" i="3"/>
  <c r="E480" i="4"/>
  <c r="C480" i="4"/>
  <c r="F480" i="4"/>
  <c r="D480" i="4"/>
  <c r="L587" i="5"/>
  <c r="J587" i="5"/>
  <c r="K587" i="5"/>
  <c r="I587" i="5"/>
  <c r="A458" i="5"/>
  <c r="Q458" i="5" s="1"/>
  <c r="B458" i="5"/>
  <c r="R457" i="5"/>
  <c r="E595" i="6" l="1"/>
  <c r="F595" i="6"/>
  <c r="C595" i="6"/>
  <c r="D595" i="6"/>
  <c r="B374" i="3"/>
  <c r="P374" i="3"/>
  <c r="C374" i="3"/>
  <c r="E374" i="3" s="1"/>
  <c r="B481" i="4"/>
  <c r="A481" i="4"/>
  <c r="H588" i="5"/>
  <c r="S587" i="5"/>
  <c r="D458" i="5"/>
  <c r="A596" i="6" l="1"/>
  <c r="B596" i="6"/>
  <c r="D374" i="3"/>
  <c r="F481" i="4"/>
  <c r="E481" i="4"/>
  <c r="C481" i="4"/>
  <c r="D481" i="4"/>
  <c r="I588" i="5"/>
  <c r="J588" i="5"/>
  <c r="K588" i="5"/>
  <c r="L588" i="5"/>
  <c r="C458" i="5"/>
  <c r="E458" i="5" s="1"/>
  <c r="F596" i="6" l="1"/>
  <c r="C596" i="6"/>
  <c r="E596" i="6"/>
  <c r="D596" i="6"/>
  <c r="F374" i="3"/>
  <c r="G374" i="3"/>
  <c r="B482" i="4"/>
  <c r="A482" i="4"/>
  <c r="S588" i="5"/>
  <c r="H589" i="5"/>
  <c r="F458" i="5"/>
  <c r="A597" i="6" l="1"/>
  <c r="B597" i="6"/>
  <c r="A375" i="3"/>
  <c r="Q374" i="3"/>
  <c r="F482" i="4"/>
  <c r="D482" i="4"/>
  <c r="C482" i="4"/>
  <c r="E482" i="4"/>
  <c r="J589" i="5"/>
  <c r="K589" i="5"/>
  <c r="I589" i="5"/>
  <c r="L589" i="5"/>
  <c r="B459" i="5"/>
  <c r="A459" i="5"/>
  <c r="Q459" i="5" s="1"/>
  <c r="R458" i="5"/>
  <c r="E597" i="6" l="1"/>
  <c r="D597" i="6"/>
  <c r="C597" i="6"/>
  <c r="F597" i="6"/>
  <c r="P375" i="3"/>
  <c r="C375" i="3"/>
  <c r="E375" i="3" s="1"/>
  <c r="D375" i="3" s="1"/>
  <c r="F375" i="3" s="1"/>
  <c r="B375" i="3"/>
  <c r="B483" i="4"/>
  <c r="A483" i="4"/>
  <c r="S589" i="5"/>
  <c r="H590" i="5"/>
  <c r="D459" i="5"/>
  <c r="C459" i="5" s="1"/>
  <c r="B598" i="6" l="1"/>
  <c r="A598" i="6"/>
  <c r="G375" i="3"/>
  <c r="Q375" i="3" s="1"/>
  <c r="A376" i="3"/>
  <c r="D483" i="4"/>
  <c r="C483" i="4"/>
  <c r="F483" i="4"/>
  <c r="E483" i="4"/>
  <c r="K590" i="5"/>
  <c r="J590" i="5"/>
  <c r="I590" i="5"/>
  <c r="L590" i="5"/>
  <c r="E459" i="5"/>
  <c r="F459" i="5"/>
  <c r="D598" i="6" l="1"/>
  <c r="C598" i="6"/>
  <c r="E598" i="6"/>
  <c r="F598" i="6"/>
  <c r="B376" i="3"/>
  <c r="P376" i="3"/>
  <c r="C376" i="3"/>
  <c r="E376" i="3" s="1"/>
  <c r="A484" i="4"/>
  <c r="B484" i="4"/>
  <c r="S590" i="5"/>
  <c r="H591" i="5"/>
  <c r="A460" i="5"/>
  <c r="Q460" i="5" s="1"/>
  <c r="R459" i="5"/>
  <c r="B460" i="5"/>
  <c r="A599" i="6" l="1"/>
  <c r="B599" i="6"/>
  <c r="D376" i="3"/>
  <c r="F376" i="3" s="1"/>
  <c r="D484" i="4"/>
  <c r="C484" i="4"/>
  <c r="E484" i="4"/>
  <c r="F484" i="4"/>
  <c r="J591" i="5"/>
  <c r="L591" i="5"/>
  <c r="I591" i="5"/>
  <c r="K591" i="5"/>
  <c r="D460" i="5"/>
  <c r="C599" i="6" l="1"/>
  <c r="E599" i="6"/>
  <c r="D599" i="6"/>
  <c r="F599" i="6"/>
  <c r="G376" i="3"/>
  <c r="A485" i="4"/>
  <c r="B485" i="4"/>
  <c r="S591" i="5"/>
  <c r="H592" i="5"/>
  <c r="C460" i="5"/>
  <c r="E460" i="5" s="1"/>
  <c r="B600" i="6" l="1"/>
  <c r="A600" i="6"/>
  <c r="A377" i="3"/>
  <c r="Q376" i="3"/>
  <c r="D485" i="4"/>
  <c r="E485" i="4"/>
  <c r="F485" i="4"/>
  <c r="C485" i="4"/>
  <c r="I592" i="5"/>
  <c r="K592" i="5"/>
  <c r="L592" i="5"/>
  <c r="J592" i="5"/>
  <c r="F460" i="5"/>
  <c r="C600" i="6" l="1"/>
  <c r="F600" i="6"/>
  <c r="D600" i="6"/>
  <c r="E600" i="6"/>
  <c r="C377" i="3"/>
  <c r="E377" i="3"/>
  <c r="D377" i="3" s="1"/>
  <c r="F377" i="3" s="1"/>
  <c r="B377" i="3"/>
  <c r="P377" i="3"/>
  <c r="B486" i="4"/>
  <c r="A486" i="4"/>
  <c r="S592" i="5"/>
  <c r="H593" i="5"/>
  <c r="B461" i="5"/>
  <c r="A461" i="5"/>
  <c r="Q461" i="5" s="1"/>
  <c r="R460" i="5"/>
  <c r="B601" i="6" l="1"/>
  <c r="A601" i="6"/>
  <c r="G377" i="3"/>
  <c r="F486" i="4"/>
  <c r="C486" i="4"/>
  <c r="E486" i="4"/>
  <c r="D486" i="4"/>
  <c r="J593" i="5"/>
  <c r="I593" i="5"/>
  <c r="K593" i="5"/>
  <c r="L593" i="5"/>
  <c r="D461" i="5"/>
  <c r="E601" i="6" l="1"/>
  <c r="C601" i="6"/>
  <c r="F601" i="6"/>
  <c r="D601" i="6"/>
  <c r="A378" i="3"/>
  <c r="Q377" i="3"/>
  <c r="B487" i="4"/>
  <c r="A487" i="4"/>
  <c r="S593" i="5"/>
  <c r="H594" i="5"/>
  <c r="C461" i="5"/>
  <c r="E461" i="5" s="1"/>
  <c r="A602" i="6" l="1"/>
  <c r="B602" i="6"/>
  <c r="C378" i="3"/>
  <c r="P378" i="3"/>
  <c r="B378" i="3"/>
  <c r="C487" i="4"/>
  <c r="F487" i="4"/>
  <c r="E487" i="4"/>
  <c r="D487" i="4"/>
  <c r="J594" i="5"/>
  <c r="L594" i="5"/>
  <c r="I594" i="5"/>
  <c r="K594" i="5"/>
  <c r="F461" i="5"/>
  <c r="E602" i="6" l="1"/>
  <c r="F602" i="6"/>
  <c r="D602" i="6"/>
  <c r="C602" i="6"/>
  <c r="E378" i="3"/>
  <c r="D378" i="3" s="1"/>
  <c r="F378" i="3" s="1"/>
  <c r="A488" i="4"/>
  <c r="B488" i="4"/>
  <c r="S594" i="5"/>
  <c r="H595" i="5"/>
  <c r="R461" i="5"/>
  <c r="B462" i="5"/>
  <c r="A462" i="5"/>
  <c r="Q462" i="5" s="1"/>
  <c r="A603" i="6" l="1"/>
  <c r="B603" i="6"/>
  <c r="G378" i="3"/>
  <c r="E488" i="4"/>
  <c r="D488" i="4"/>
  <c r="C488" i="4"/>
  <c r="F488" i="4"/>
  <c r="I595" i="5"/>
  <c r="J595" i="5"/>
  <c r="L595" i="5"/>
  <c r="K595" i="5"/>
  <c r="D462" i="5"/>
  <c r="C462" i="5" s="1"/>
  <c r="C603" i="6" l="1"/>
  <c r="F603" i="6"/>
  <c r="E603" i="6"/>
  <c r="D603" i="6"/>
  <c r="Q378" i="3"/>
  <c r="A379" i="3"/>
  <c r="A489" i="4"/>
  <c r="B489" i="4"/>
  <c r="H596" i="5"/>
  <c r="S595" i="5"/>
  <c r="E462" i="5"/>
  <c r="F462" i="5"/>
  <c r="A604" i="6" l="1"/>
  <c r="B604" i="6"/>
  <c r="P379" i="3"/>
  <c r="B379" i="3"/>
  <c r="C379" i="3"/>
  <c r="E379" i="3" s="1"/>
  <c r="D489" i="4"/>
  <c r="F489" i="4"/>
  <c r="E489" i="4"/>
  <c r="C489" i="4"/>
  <c r="J596" i="5"/>
  <c r="K596" i="5"/>
  <c r="L596" i="5"/>
  <c r="I596" i="5"/>
  <c r="R462" i="5"/>
  <c r="A463" i="5"/>
  <c r="Q463" i="5" s="1"/>
  <c r="B463" i="5"/>
  <c r="F604" i="6" l="1"/>
  <c r="E604" i="6"/>
  <c r="D604" i="6"/>
  <c r="C604" i="6"/>
  <c r="D379" i="3"/>
  <c r="F379" i="3" s="1"/>
  <c r="B490" i="4"/>
  <c r="A490" i="4"/>
  <c r="S596" i="5"/>
  <c r="H597" i="5"/>
  <c r="D463" i="5"/>
  <c r="A605" i="6" l="1"/>
  <c r="B605" i="6"/>
  <c r="G379" i="3"/>
  <c r="F490" i="4"/>
  <c r="E490" i="4"/>
  <c r="D490" i="4"/>
  <c r="C490" i="4"/>
  <c r="J597" i="5"/>
  <c r="L597" i="5"/>
  <c r="I597" i="5"/>
  <c r="K597" i="5"/>
  <c r="C463" i="5"/>
  <c r="E463" i="5" s="1"/>
  <c r="D605" i="6" l="1"/>
  <c r="C605" i="6"/>
  <c r="F605" i="6"/>
  <c r="E605" i="6"/>
  <c r="A380" i="3"/>
  <c r="Q379" i="3"/>
  <c r="B491" i="4"/>
  <c r="A491" i="4"/>
  <c r="H598" i="5"/>
  <c r="S597" i="5"/>
  <c r="F463" i="5"/>
  <c r="A606" i="6" l="1"/>
  <c r="B606" i="6"/>
  <c r="C380" i="3"/>
  <c r="E380" i="3"/>
  <c r="P380" i="3"/>
  <c r="B380" i="3"/>
  <c r="F491" i="4"/>
  <c r="C491" i="4"/>
  <c r="E491" i="4"/>
  <c r="D491" i="4"/>
  <c r="L598" i="5"/>
  <c r="J598" i="5"/>
  <c r="I598" i="5"/>
  <c r="K598" i="5"/>
  <c r="B464" i="5"/>
  <c r="R463" i="5"/>
  <c r="A464" i="5"/>
  <c r="Q464" i="5" s="1"/>
  <c r="E606" i="6" l="1"/>
  <c r="D606" i="6"/>
  <c r="C606" i="6"/>
  <c r="F606" i="6"/>
  <c r="D380" i="3"/>
  <c r="F380" i="3" s="1"/>
  <c r="A492" i="4"/>
  <c r="B492" i="4"/>
  <c r="S598" i="5"/>
  <c r="H599" i="5"/>
  <c r="D464" i="5"/>
  <c r="C464" i="5" s="1"/>
  <c r="A607" i="6" l="1"/>
  <c r="B607" i="6"/>
  <c r="G380" i="3"/>
  <c r="D492" i="4"/>
  <c r="E492" i="4"/>
  <c r="F492" i="4"/>
  <c r="C492" i="4"/>
  <c r="K599" i="5"/>
  <c r="L599" i="5"/>
  <c r="J599" i="5"/>
  <c r="I599" i="5"/>
  <c r="E464" i="5"/>
  <c r="F464" i="5"/>
  <c r="C607" i="6" l="1"/>
  <c r="E607" i="6"/>
  <c r="D607" i="6"/>
  <c r="F607" i="6"/>
  <c r="A381" i="3"/>
  <c r="Q380" i="3"/>
  <c r="A493" i="4"/>
  <c r="B493" i="4"/>
  <c r="S599" i="5"/>
  <c r="H600" i="5"/>
  <c r="A465" i="5"/>
  <c r="Q465" i="5" s="1"/>
  <c r="R464" i="5"/>
  <c r="B465" i="5"/>
  <c r="A608" i="6" l="1"/>
  <c r="B608" i="6"/>
  <c r="B381" i="3"/>
  <c r="C381" i="3"/>
  <c r="E381" i="3" s="1"/>
  <c r="D381" i="3" s="1"/>
  <c r="F381" i="3" s="1"/>
  <c r="P381" i="3"/>
  <c r="F493" i="4"/>
  <c r="D493" i="4"/>
  <c r="E493" i="4"/>
  <c r="C493" i="4"/>
  <c r="L600" i="5"/>
  <c r="K600" i="5"/>
  <c r="I600" i="5"/>
  <c r="J600" i="5"/>
  <c r="D465" i="5"/>
  <c r="F608" i="6" l="1"/>
  <c r="E608" i="6"/>
  <c r="C608" i="6"/>
  <c r="D608" i="6"/>
  <c r="G381" i="3"/>
  <c r="B494" i="4"/>
  <c r="A494" i="4"/>
  <c r="H601" i="5"/>
  <c r="S600" i="5"/>
  <c r="C465" i="5"/>
  <c r="E465" i="5" s="1"/>
  <c r="A609" i="6" l="1"/>
  <c r="B609" i="6"/>
  <c r="Q381" i="3"/>
  <c r="A382" i="3"/>
  <c r="F494" i="4"/>
  <c r="D494" i="4"/>
  <c r="E494" i="4"/>
  <c r="C494" i="4"/>
  <c r="I601" i="5"/>
  <c r="J601" i="5"/>
  <c r="L601" i="5"/>
  <c r="K601" i="5"/>
  <c r="F465" i="5"/>
  <c r="C609" i="6" l="1"/>
  <c r="E609" i="6"/>
  <c r="D609" i="6"/>
  <c r="F609" i="6"/>
  <c r="B382" i="3"/>
  <c r="P382" i="3"/>
  <c r="C382" i="3"/>
  <c r="E382" i="3" s="1"/>
  <c r="D382" i="3" s="1"/>
  <c r="F382" i="3" s="1"/>
  <c r="B495" i="4"/>
  <c r="A495" i="4"/>
  <c r="S601" i="5"/>
  <c r="H602" i="5"/>
  <c r="B466" i="5"/>
  <c r="A466" i="5"/>
  <c r="Q466" i="5" s="1"/>
  <c r="R465" i="5"/>
  <c r="A610" i="6" l="1"/>
  <c r="B610" i="6"/>
  <c r="G382" i="3"/>
  <c r="Q382" i="3" s="1"/>
  <c r="A383" i="3"/>
  <c r="C495" i="4"/>
  <c r="D495" i="4"/>
  <c r="E495" i="4"/>
  <c r="F495" i="4"/>
  <c r="J602" i="5"/>
  <c r="K602" i="5"/>
  <c r="I602" i="5"/>
  <c r="L602" i="5"/>
  <c r="D466" i="5"/>
  <c r="C466" i="5" s="1"/>
  <c r="E466" i="5" s="1"/>
  <c r="F610" i="6" l="1"/>
  <c r="E610" i="6"/>
  <c r="C610" i="6"/>
  <c r="D610" i="6"/>
  <c r="C383" i="3"/>
  <c r="P383" i="3"/>
  <c r="B383" i="3"/>
  <c r="E383" i="3"/>
  <c r="B496" i="4"/>
  <c r="A496" i="4"/>
  <c r="F466" i="5"/>
  <c r="A467" i="5" s="1"/>
  <c r="Q467" i="5" s="1"/>
  <c r="H603" i="5"/>
  <c r="S602" i="5"/>
  <c r="B611" i="6" l="1"/>
  <c r="A611" i="6"/>
  <c r="R466" i="5"/>
  <c r="B467" i="5"/>
  <c r="D467" i="5" s="1"/>
  <c r="D383" i="3"/>
  <c r="F383" i="3" s="1"/>
  <c r="E496" i="4"/>
  <c r="F496" i="4"/>
  <c r="C496" i="4"/>
  <c r="D496" i="4"/>
  <c r="K603" i="5"/>
  <c r="L603" i="5"/>
  <c r="I603" i="5"/>
  <c r="J603" i="5"/>
  <c r="E611" i="6" l="1"/>
  <c r="D611" i="6"/>
  <c r="F611" i="6"/>
  <c r="C611" i="6"/>
  <c r="G383" i="3"/>
  <c r="B497" i="4"/>
  <c r="A497" i="4"/>
  <c r="S603" i="5"/>
  <c r="H604" i="5"/>
  <c r="C467" i="5"/>
  <c r="E467" i="5" s="1"/>
  <c r="A612" i="6" l="1"/>
  <c r="B612" i="6"/>
  <c r="Q383" i="3"/>
  <c r="A384" i="3"/>
  <c r="F497" i="4"/>
  <c r="D497" i="4"/>
  <c r="C497" i="4"/>
  <c r="E497" i="4"/>
  <c r="I604" i="5"/>
  <c r="K604" i="5"/>
  <c r="L604" i="5"/>
  <c r="J604" i="5"/>
  <c r="F467" i="5"/>
  <c r="D612" i="6" l="1"/>
  <c r="C612" i="6"/>
  <c r="E612" i="6"/>
  <c r="F612" i="6"/>
  <c r="P384" i="3"/>
  <c r="C384" i="3"/>
  <c r="E384" i="3" s="1"/>
  <c r="B384" i="3"/>
  <c r="A498" i="4"/>
  <c r="B498" i="4"/>
  <c r="B468" i="5"/>
  <c r="D468" i="5" s="1"/>
  <c r="A468" i="5"/>
  <c r="Q468" i="5" s="1"/>
  <c r="R467" i="5"/>
  <c r="H605" i="5"/>
  <c r="S604" i="5"/>
  <c r="A613" i="6" l="1"/>
  <c r="B613" i="6"/>
  <c r="D384" i="3"/>
  <c r="F384" i="3" s="1"/>
  <c r="F498" i="4"/>
  <c r="E498" i="4"/>
  <c r="D498" i="4"/>
  <c r="C498" i="4"/>
  <c r="C468" i="5"/>
  <c r="E468" i="5" s="1"/>
  <c r="J605" i="5"/>
  <c r="I605" i="5"/>
  <c r="K605" i="5"/>
  <c r="L605" i="5"/>
  <c r="F468" i="5" l="1"/>
  <c r="E613" i="6"/>
  <c r="D613" i="6"/>
  <c r="F613" i="6"/>
  <c r="C613" i="6"/>
  <c r="G384" i="3"/>
  <c r="B499" i="4"/>
  <c r="A499" i="4"/>
  <c r="H606" i="5"/>
  <c r="S605" i="5"/>
  <c r="A469" i="5"/>
  <c r="Q469" i="5" s="1"/>
  <c r="R468" i="5"/>
  <c r="B469" i="5"/>
  <c r="A614" i="6" l="1"/>
  <c r="B614" i="6"/>
  <c r="A385" i="3"/>
  <c r="Q384" i="3"/>
  <c r="D499" i="4"/>
  <c r="E499" i="4"/>
  <c r="C499" i="4"/>
  <c r="F499" i="4"/>
  <c r="J606" i="5"/>
  <c r="L606" i="5"/>
  <c r="I606" i="5"/>
  <c r="K606" i="5"/>
  <c r="D469" i="5"/>
  <c r="C614" i="6" l="1"/>
  <c r="F614" i="6"/>
  <c r="E614" i="6"/>
  <c r="D614" i="6"/>
  <c r="C385" i="3"/>
  <c r="E385" i="3" s="1"/>
  <c r="B385" i="3"/>
  <c r="P385" i="3"/>
  <c r="A500" i="4"/>
  <c r="B500" i="4"/>
  <c r="C469" i="5"/>
  <c r="E469" i="5" s="1"/>
  <c r="S606" i="5"/>
  <c r="H607" i="5"/>
  <c r="B615" i="6" l="1"/>
  <c r="A615" i="6"/>
  <c r="D385" i="3"/>
  <c r="D500" i="4"/>
  <c r="E500" i="4"/>
  <c r="C500" i="4"/>
  <c r="F500" i="4"/>
  <c r="L607" i="5"/>
  <c r="K607" i="5"/>
  <c r="J607" i="5"/>
  <c r="I607" i="5"/>
  <c r="F469" i="5"/>
  <c r="E615" i="6" l="1"/>
  <c r="D615" i="6"/>
  <c r="C615" i="6"/>
  <c r="F615" i="6"/>
  <c r="G385" i="3"/>
  <c r="F385" i="3"/>
  <c r="B501" i="4"/>
  <c r="A501" i="4"/>
  <c r="A470" i="5"/>
  <c r="Q470" i="5" s="1"/>
  <c r="B470" i="5"/>
  <c r="R469" i="5"/>
  <c r="S607" i="5"/>
  <c r="H608" i="5"/>
  <c r="A616" i="6" l="1"/>
  <c r="B616" i="6"/>
  <c r="A386" i="3"/>
  <c r="Q385" i="3"/>
  <c r="F501" i="4"/>
  <c r="E501" i="4"/>
  <c r="C501" i="4"/>
  <c r="D501" i="4"/>
  <c r="J608" i="5"/>
  <c r="L608" i="5"/>
  <c r="K608" i="5"/>
  <c r="I608" i="5"/>
  <c r="D470" i="5"/>
  <c r="C470" i="5" s="1"/>
  <c r="E470" i="5" s="1"/>
  <c r="F616" i="6" l="1"/>
  <c r="E616" i="6"/>
  <c r="D616" i="6"/>
  <c r="C616" i="6"/>
  <c r="B386" i="3"/>
  <c r="C386" i="3"/>
  <c r="E386" i="3" s="1"/>
  <c r="P386" i="3"/>
  <c r="B502" i="4"/>
  <c r="A502" i="4"/>
  <c r="H609" i="5"/>
  <c r="S608" i="5"/>
  <c r="F470" i="5"/>
  <c r="B617" i="6" l="1"/>
  <c r="A617" i="6"/>
  <c r="D386" i="3"/>
  <c r="F386" i="3" s="1"/>
  <c r="G386" i="3"/>
  <c r="F502" i="4"/>
  <c r="E502" i="4"/>
  <c r="D502" i="4"/>
  <c r="C502" i="4"/>
  <c r="B471" i="5"/>
  <c r="R470" i="5"/>
  <c r="A471" i="5"/>
  <c r="Q471" i="5" s="1"/>
  <c r="K609" i="5"/>
  <c r="L609" i="5"/>
  <c r="I609" i="5"/>
  <c r="J609" i="5"/>
  <c r="E617" i="6" l="1"/>
  <c r="D617" i="6"/>
  <c r="F617" i="6"/>
  <c r="C617" i="6"/>
  <c r="Q386" i="3"/>
  <c r="A387" i="3"/>
  <c r="A503" i="4"/>
  <c r="B503" i="4"/>
  <c r="H610" i="5"/>
  <c r="S609" i="5"/>
  <c r="D471" i="5"/>
  <c r="C471" i="5"/>
  <c r="E471" i="5" s="1"/>
  <c r="A618" i="6" l="1"/>
  <c r="B618" i="6"/>
  <c r="C387" i="3"/>
  <c r="E387" i="3" s="1"/>
  <c r="B387" i="3"/>
  <c r="P387" i="3"/>
  <c r="D387" i="3"/>
  <c r="F387" i="3" s="1"/>
  <c r="C503" i="4"/>
  <c r="F503" i="4"/>
  <c r="D503" i="4"/>
  <c r="E503" i="4"/>
  <c r="F471" i="5"/>
  <c r="K610" i="5"/>
  <c r="J610" i="5"/>
  <c r="L610" i="5"/>
  <c r="I610" i="5"/>
  <c r="E618" i="6" l="1"/>
  <c r="D618" i="6"/>
  <c r="C618" i="6"/>
  <c r="F618" i="6"/>
  <c r="G387" i="3"/>
  <c r="Q387" i="3" s="1"/>
  <c r="B504" i="4"/>
  <c r="A504" i="4"/>
  <c r="H611" i="5"/>
  <c r="S610" i="5"/>
  <c r="A472" i="5"/>
  <c r="Q472" i="5" s="1"/>
  <c r="R471" i="5"/>
  <c r="B472" i="5"/>
  <c r="A619" i="6" l="1"/>
  <c r="B619" i="6"/>
  <c r="A388" i="3"/>
  <c r="B388" i="3" s="1"/>
  <c r="P388" i="3"/>
  <c r="E504" i="4"/>
  <c r="C504" i="4"/>
  <c r="D504" i="4"/>
  <c r="F504" i="4"/>
  <c r="D472" i="5"/>
  <c r="C472" i="5" s="1"/>
  <c r="E472" i="5" s="1"/>
  <c r="K611" i="5"/>
  <c r="I611" i="5"/>
  <c r="L611" i="5"/>
  <c r="J611" i="5"/>
  <c r="F619" i="6" l="1"/>
  <c r="E619" i="6"/>
  <c r="D619" i="6"/>
  <c r="C619" i="6"/>
  <c r="C388" i="3"/>
  <c r="E388" i="3"/>
  <c r="B505" i="4"/>
  <c r="A505" i="4"/>
  <c r="F472" i="5"/>
  <c r="R472" i="5" s="1"/>
  <c r="H612" i="5"/>
  <c r="S611" i="5"/>
  <c r="A620" i="6" l="1"/>
  <c r="B620" i="6"/>
  <c r="A473" i="5"/>
  <c r="Q473" i="5" s="1"/>
  <c r="B473" i="5"/>
  <c r="D473" i="5" s="1"/>
  <c r="C473" i="5" s="1"/>
  <c r="E473" i="5" s="1"/>
  <c r="D388" i="3"/>
  <c r="F388" i="3" s="1"/>
  <c r="E505" i="4"/>
  <c r="F505" i="4"/>
  <c r="C505" i="4"/>
  <c r="D505" i="4"/>
  <c r="K612" i="5"/>
  <c r="I612" i="5"/>
  <c r="J612" i="5"/>
  <c r="L612" i="5"/>
  <c r="F473" i="5" l="1"/>
  <c r="A474" i="5" s="1"/>
  <c r="Q474" i="5" s="1"/>
  <c r="E620" i="6"/>
  <c r="D620" i="6"/>
  <c r="C620" i="6"/>
  <c r="F620" i="6"/>
  <c r="G388" i="3"/>
  <c r="B506" i="4"/>
  <c r="A506" i="4"/>
  <c r="B474" i="5"/>
  <c r="D474" i="5" s="1"/>
  <c r="S612" i="5"/>
  <c r="H613" i="5"/>
  <c r="R473" i="5" l="1"/>
  <c r="A621" i="6"/>
  <c r="B621" i="6"/>
  <c r="Q388" i="3"/>
  <c r="A389" i="3"/>
  <c r="F506" i="4"/>
  <c r="C506" i="4"/>
  <c r="D506" i="4"/>
  <c r="E506" i="4"/>
  <c r="I613" i="5"/>
  <c r="J613" i="5"/>
  <c r="K613" i="5"/>
  <c r="L613" i="5"/>
  <c r="C474" i="5"/>
  <c r="E474" i="5" s="1"/>
  <c r="F621" i="6" l="1"/>
  <c r="E621" i="6"/>
  <c r="D621" i="6"/>
  <c r="C621" i="6"/>
  <c r="P389" i="3"/>
  <c r="C389" i="3"/>
  <c r="B389" i="3"/>
  <c r="E389" i="3"/>
  <c r="D389" i="3" s="1"/>
  <c r="F389" i="3" s="1"/>
  <c r="B507" i="4"/>
  <c r="A507" i="4"/>
  <c r="S613" i="5"/>
  <c r="H614" i="5"/>
  <c r="F474" i="5"/>
  <c r="B622" i="6" l="1"/>
  <c r="A622" i="6"/>
  <c r="G389" i="3"/>
  <c r="Q389" i="3" s="1"/>
  <c r="D507" i="4"/>
  <c r="C507" i="4"/>
  <c r="E507" i="4"/>
  <c r="F507" i="4"/>
  <c r="K614" i="5"/>
  <c r="I614" i="5"/>
  <c r="J614" i="5"/>
  <c r="L614" i="5"/>
  <c r="B475" i="5"/>
  <c r="R474" i="5"/>
  <c r="A475" i="5"/>
  <c r="Q475" i="5" s="1"/>
  <c r="E622" i="6" l="1"/>
  <c r="D622" i="6"/>
  <c r="C622" i="6"/>
  <c r="F622" i="6"/>
  <c r="A390" i="3"/>
  <c r="P390" i="3"/>
  <c r="B390" i="3"/>
  <c r="C390" i="3"/>
  <c r="E390" i="3" s="1"/>
  <c r="D390" i="3" s="1"/>
  <c r="F390" i="3" s="1"/>
  <c r="A508" i="4"/>
  <c r="B508" i="4"/>
  <c r="S614" i="5"/>
  <c r="H615" i="5"/>
  <c r="D475" i="5"/>
  <c r="B623" i="6" l="1"/>
  <c r="A623" i="6"/>
  <c r="G390" i="3"/>
  <c r="F508" i="4"/>
  <c r="C508" i="4"/>
  <c r="D508" i="4"/>
  <c r="E508" i="4"/>
  <c r="J615" i="5"/>
  <c r="K615" i="5"/>
  <c r="L615" i="5"/>
  <c r="I615" i="5"/>
  <c r="C475" i="5"/>
  <c r="E475" i="5" s="1"/>
  <c r="D623" i="6" l="1"/>
  <c r="C623" i="6"/>
  <c r="F623" i="6"/>
  <c r="E623" i="6"/>
  <c r="Q390" i="3"/>
  <c r="A391" i="3"/>
  <c r="B509" i="4"/>
  <c r="A509" i="4"/>
  <c r="S615" i="5"/>
  <c r="H616" i="5"/>
  <c r="F475" i="5"/>
  <c r="A624" i="6" l="1"/>
  <c r="B624" i="6"/>
  <c r="C391" i="3"/>
  <c r="B391" i="3"/>
  <c r="P391" i="3"/>
  <c r="F509" i="4"/>
  <c r="D509" i="4"/>
  <c r="E509" i="4"/>
  <c r="C509" i="4"/>
  <c r="L616" i="5"/>
  <c r="S616" i="5" s="1"/>
  <c r="K616" i="5"/>
  <c r="I616" i="5"/>
  <c r="J616" i="5"/>
  <c r="F8" i="5" s="1"/>
  <c r="F9" i="5" s="1"/>
  <c r="F6" i="5"/>
  <c r="A476" i="5"/>
  <c r="Q476" i="5" s="1"/>
  <c r="B476" i="5"/>
  <c r="R475" i="5"/>
  <c r="D624" i="6" l="1"/>
  <c r="C624" i="6"/>
  <c r="F624" i="6"/>
  <c r="E624" i="6"/>
  <c r="E391" i="3"/>
  <c r="D391" i="3" s="1"/>
  <c r="F391" i="3" s="1"/>
  <c r="A510" i="4"/>
  <c r="B510" i="4"/>
  <c r="D17" i="2"/>
  <c r="F7" i="5"/>
  <c r="D18" i="2"/>
  <c r="D476" i="5"/>
  <c r="C476" i="5" s="1"/>
  <c r="F476" i="5" s="1"/>
  <c r="B625" i="6" l="1"/>
  <c r="A625" i="6"/>
  <c r="G391" i="3"/>
  <c r="E510" i="4"/>
  <c r="F510" i="4"/>
  <c r="C510" i="4"/>
  <c r="D510" i="4"/>
  <c r="A477" i="5"/>
  <c r="Q477" i="5" s="1"/>
  <c r="R476" i="5"/>
  <c r="B477" i="5"/>
  <c r="E476" i="5"/>
  <c r="E625" i="6" l="1"/>
  <c r="F625" i="6"/>
  <c r="D625" i="6"/>
  <c r="C625" i="6"/>
  <c r="Q391" i="3"/>
  <c r="A392" i="3"/>
  <c r="A511" i="4"/>
  <c r="B511" i="4"/>
  <c r="D477" i="5"/>
  <c r="C477" i="5"/>
  <c r="F477" i="5" s="1"/>
  <c r="B626" i="6" l="1"/>
  <c r="A626" i="6"/>
  <c r="B392" i="3"/>
  <c r="C392" i="3"/>
  <c r="P392" i="3"/>
  <c r="E392" i="3"/>
  <c r="C511" i="4"/>
  <c r="E511" i="4"/>
  <c r="D511" i="4"/>
  <c r="F511" i="4"/>
  <c r="A478" i="5"/>
  <c r="Q478" i="5" s="1"/>
  <c r="R477" i="5"/>
  <c r="B478" i="5"/>
  <c r="E477" i="5"/>
  <c r="E626" i="6" l="1"/>
  <c r="F626" i="6"/>
  <c r="D626" i="6"/>
  <c r="C626" i="6"/>
  <c r="D392" i="3"/>
  <c r="F392" i="3" s="1"/>
  <c r="B512" i="4"/>
  <c r="A512" i="4"/>
  <c r="D478" i="5"/>
  <c r="C478" i="5" s="1"/>
  <c r="F478" i="5" s="1"/>
  <c r="A627" i="6" l="1"/>
  <c r="B627" i="6"/>
  <c r="G392" i="3"/>
  <c r="E512" i="4"/>
  <c r="C512" i="4"/>
  <c r="D512" i="4"/>
  <c r="F512" i="4"/>
  <c r="A479" i="5"/>
  <c r="Q479" i="5" s="1"/>
  <c r="B479" i="5"/>
  <c r="R478" i="5"/>
  <c r="E478" i="5"/>
  <c r="E627" i="6" l="1"/>
  <c r="F627" i="6"/>
  <c r="D627" i="6"/>
  <c r="C627" i="6"/>
  <c r="A393" i="3"/>
  <c r="Q392" i="3"/>
  <c r="A513" i="4"/>
  <c r="B513" i="4"/>
  <c r="D479" i="5"/>
  <c r="C479" i="5" s="1"/>
  <c r="B628" i="6" l="1"/>
  <c r="A628" i="6"/>
  <c r="C393" i="3"/>
  <c r="P393" i="3"/>
  <c r="B393" i="3"/>
  <c r="C513" i="4"/>
  <c r="F513" i="4"/>
  <c r="E513" i="4"/>
  <c r="D513" i="4"/>
  <c r="E479" i="5"/>
  <c r="F479" i="5"/>
  <c r="F628" i="6" l="1"/>
  <c r="D628" i="6"/>
  <c r="C628" i="6"/>
  <c r="E628" i="6"/>
  <c r="E393" i="3"/>
  <c r="D393" i="3" s="1"/>
  <c r="F393" i="3" s="1"/>
  <c r="A514" i="4"/>
  <c r="B514" i="4"/>
  <c r="A480" i="5"/>
  <c r="Q480" i="5" s="1"/>
  <c r="R479" i="5"/>
  <c r="B480" i="5"/>
  <c r="B629" i="6" l="1"/>
  <c r="A629" i="6"/>
  <c r="G393" i="3"/>
  <c r="E514" i="4"/>
  <c r="D514" i="4"/>
  <c r="F514" i="4"/>
  <c r="C514" i="4"/>
  <c r="D480" i="5"/>
  <c r="C480" i="5" s="1"/>
  <c r="E480" i="5" s="1"/>
  <c r="C629" i="6" l="1"/>
  <c r="E629" i="6"/>
  <c r="D629" i="6"/>
  <c r="F629" i="6"/>
  <c r="Q393" i="3"/>
  <c r="A394" i="3"/>
  <c r="B515" i="4"/>
  <c r="A515" i="4"/>
  <c r="F480" i="5"/>
  <c r="A481" i="5" s="1"/>
  <c r="Q481" i="5" s="1"/>
  <c r="B630" i="6" l="1"/>
  <c r="A630" i="6"/>
  <c r="P394" i="3"/>
  <c r="C394" i="3"/>
  <c r="E394" i="3" s="1"/>
  <c r="D394" i="3" s="1"/>
  <c r="F394" i="3" s="1"/>
  <c r="B394" i="3"/>
  <c r="G394" i="3"/>
  <c r="D515" i="4"/>
  <c r="E515" i="4"/>
  <c r="F515" i="4"/>
  <c r="C515" i="4"/>
  <c r="B481" i="5"/>
  <c r="D481" i="5" s="1"/>
  <c r="C481" i="5" s="1"/>
  <c r="E481" i="5" s="1"/>
  <c r="R480" i="5"/>
  <c r="F630" i="6" l="1"/>
  <c r="D630" i="6"/>
  <c r="C630" i="6"/>
  <c r="E630" i="6"/>
  <c r="A395" i="3"/>
  <c r="Q394" i="3"/>
  <c r="A516" i="4"/>
  <c r="B516" i="4"/>
  <c r="F481" i="5"/>
  <c r="B631" i="6" l="1"/>
  <c r="A631" i="6"/>
  <c r="C395" i="3"/>
  <c r="B395" i="3"/>
  <c r="P395" i="3"/>
  <c r="E395" i="3"/>
  <c r="D395" i="3" s="1"/>
  <c r="F395" i="3" s="1"/>
  <c r="C516" i="4"/>
  <c r="F516" i="4"/>
  <c r="D516" i="4"/>
  <c r="E516" i="4"/>
  <c r="B482" i="5"/>
  <c r="A482" i="5"/>
  <c r="Q482" i="5" s="1"/>
  <c r="R481" i="5"/>
  <c r="F631" i="6" l="1"/>
  <c r="D631" i="6"/>
  <c r="E631" i="6"/>
  <c r="C631" i="6"/>
  <c r="G395" i="3"/>
  <c r="Q395" i="3"/>
  <c r="A396" i="3"/>
  <c r="A517" i="4"/>
  <c r="B517" i="4"/>
  <c r="D482" i="5"/>
  <c r="C482" i="5"/>
  <c r="F482" i="5" s="1"/>
  <c r="B632" i="6" l="1"/>
  <c r="A632" i="6"/>
  <c r="C396" i="3"/>
  <c r="E396" i="3" s="1"/>
  <c r="P396" i="3"/>
  <c r="B396" i="3"/>
  <c r="F517" i="4"/>
  <c r="D517" i="4"/>
  <c r="E517" i="4"/>
  <c r="C517" i="4"/>
  <c r="B483" i="5"/>
  <c r="R482" i="5"/>
  <c r="A483" i="5"/>
  <c r="Q483" i="5" s="1"/>
  <c r="E482" i="5"/>
  <c r="F632" i="6" l="1"/>
  <c r="D632" i="6"/>
  <c r="E632" i="6"/>
  <c r="C632" i="6"/>
  <c r="D396" i="3"/>
  <c r="F396" i="3" s="1"/>
  <c r="A518" i="4"/>
  <c r="B518" i="4"/>
  <c r="D483" i="5"/>
  <c r="C483" i="5" s="1"/>
  <c r="F483" i="5" s="1"/>
  <c r="B633" i="6" l="1"/>
  <c r="A633" i="6"/>
  <c r="G396" i="3"/>
  <c r="A397" i="3"/>
  <c r="Q396" i="3"/>
  <c r="F518" i="4"/>
  <c r="E518" i="4"/>
  <c r="D518" i="4"/>
  <c r="C518" i="4"/>
  <c r="R483" i="5"/>
  <c r="A484" i="5"/>
  <c r="Q484" i="5" s="1"/>
  <c r="B484" i="5"/>
  <c r="E483" i="5"/>
  <c r="E633" i="6" l="1"/>
  <c r="D633" i="6"/>
  <c r="C633" i="6"/>
  <c r="F633" i="6"/>
  <c r="P397" i="3"/>
  <c r="C397" i="3"/>
  <c r="E397" i="3" s="1"/>
  <c r="B397" i="3"/>
  <c r="A519" i="4"/>
  <c r="B519" i="4"/>
  <c r="D484" i="5"/>
  <c r="C484" i="5" s="1"/>
  <c r="B634" i="6" l="1"/>
  <c r="A634" i="6"/>
  <c r="D397" i="3"/>
  <c r="F397" i="3" s="1"/>
  <c r="C519" i="4"/>
  <c r="F519" i="4"/>
  <c r="E519" i="4"/>
  <c r="D519" i="4"/>
  <c r="E484" i="5"/>
  <c r="F484" i="5"/>
  <c r="D634" i="6" l="1"/>
  <c r="F634" i="6"/>
  <c r="E634" i="6"/>
  <c r="C634" i="6"/>
  <c r="G397" i="3"/>
  <c r="B520" i="4"/>
  <c r="A520" i="4"/>
  <c r="B485" i="5"/>
  <c r="A485" i="5"/>
  <c r="Q485" i="5" s="1"/>
  <c r="R484" i="5"/>
  <c r="B635" i="6" l="1"/>
  <c r="A635" i="6"/>
  <c r="Q397" i="3"/>
  <c r="A398" i="3"/>
  <c r="F520" i="4"/>
  <c r="D520" i="4"/>
  <c r="C520" i="4"/>
  <c r="E520" i="4"/>
  <c r="D485" i="5"/>
  <c r="C485" i="5"/>
  <c r="F485" i="5" s="1"/>
  <c r="F635" i="6" l="1"/>
  <c r="C635" i="6"/>
  <c r="E635" i="6"/>
  <c r="D635" i="6"/>
  <c r="C398" i="3"/>
  <c r="P398" i="3"/>
  <c r="B398" i="3"/>
  <c r="E398" i="3"/>
  <c r="B521" i="4"/>
  <c r="A521" i="4"/>
  <c r="A486" i="5"/>
  <c r="Q486" i="5" s="1"/>
  <c r="R485" i="5"/>
  <c r="B486" i="5"/>
  <c r="E485" i="5"/>
  <c r="A636" i="6" l="1"/>
  <c r="B636" i="6"/>
  <c r="D398" i="3"/>
  <c r="F398" i="3" s="1"/>
  <c r="C521" i="4"/>
  <c r="D521" i="4"/>
  <c r="F521" i="4"/>
  <c r="E521" i="4"/>
  <c r="D486" i="5"/>
  <c r="C486" i="5" s="1"/>
  <c r="F636" i="6" l="1"/>
  <c r="C636" i="6"/>
  <c r="E636" i="6"/>
  <c r="D636" i="6"/>
  <c r="G398" i="3"/>
  <c r="A522" i="4"/>
  <c r="B522" i="4"/>
  <c r="E486" i="5"/>
  <c r="F486" i="5"/>
  <c r="A637" i="6" l="1"/>
  <c r="B637" i="6"/>
  <c r="A399" i="3"/>
  <c r="Q398" i="3"/>
  <c r="E522" i="4"/>
  <c r="C522" i="4"/>
  <c r="D522" i="4"/>
  <c r="F522" i="4"/>
  <c r="B487" i="5"/>
  <c r="A487" i="5"/>
  <c r="Q487" i="5" s="1"/>
  <c r="R486" i="5"/>
  <c r="D637" i="6" l="1"/>
  <c r="C637" i="6"/>
  <c r="E637" i="6"/>
  <c r="F637" i="6"/>
  <c r="P399" i="3"/>
  <c r="B399" i="3"/>
  <c r="C399" i="3"/>
  <c r="E399" i="3" s="1"/>
  <c r="B523" i="4"/>
  <c r="A523" i="4"/>
  <c r="D487" i="5"/>
  <c r="C487" i="5"/>
  <c r="E487" i="5" s="1"/>
  <c r="A638" i="6" l="1"/>
  <c r="B638" i="6"/>
  <c r="D399" i="3"/>
  <c r="F399" i="3" s="1"/>
  <c r="E523" i="4"/>
  <c r="D523" i="4"/>
  <c r="F523" i="4"/>
  <c r="C523" i="4"/>
  <c r="F487" i="5"/>
  <c r="E638" i="6" l="1"/>
  <c r="C638" i="6"/>
  <c r="D638" i="6"/>
  <c r="F638" i="6"/>
  <c r="G399" i="3"/>
  <c r="A524" i="4"/>
  <c r="B524" i="4"/>
  <c r="A488" i="5"/>
  <c r="Q488" i="5" s="1"/>
  <c r="B488" i="5"/>
  <c r="R487" i="5"/>
  <c r="B639" i="6" l="1"/>
  <c r="A639" i="6"/>
  <c r="A400" i="3"/>
  <c r="Q399" i="3"/>
  <c r="E524" i="4"/>
  <c r="C524" i="4"/>
  <c r="D524" i="4"/>
  <c r="F524" i="4"/>
  <c r="D488" i="5"/>
  <c r="C488" i="5"/>
  <c r="E488" i="5" s="1"/>
  <c r="C639" i="6" l="1"/>
  <c r="F639" i="6"/>
  <c r="E639" i="6"/>
  <c r="D639" i="6"/>
  <c r="C400" i="3"/>
  <c r="E400" i="3" s="1"/>
  <c r="P400" i="3"/>
  <c r="B400" i="3"/>
  <c r="B525" i="4"/>
  <c r="A525" i="4"/>
  <c r="F488" i="5"/>
  <c r="A640" i="6" l="1"/>
  <c r="B640" i="6"/>
  <c r="D400" i="3"/>
  <c r="F400" i="3" s="1"/>
  <c r="F525" i="4"/>
  <c r="D525" i="4"/>
  <c r="C525" i="4"/>
  <c r="E525" i="4"/>
  <c r="A489" i="5"/>
  <c r="Q489" i="5" s="1"/>
  <c r="R488" i="5"/>
  <c r="B489" i="5"/>
  <c r="F640" i="6" l="1"/>
  <c r="E640" i="6"/>
  <c r="C640" i="6"/>
  <c r="D640" i="6"/>
  <c r="G400" i="3"/>
  <c r="A526" i="4"/>
  <c r="B526" i="4"/>
  <c r="D489" i="5"/>
  <c r="C489" i="5" s="1"/>
  <c r="A641" i="6" l="1"/>
  <c r="B641" i="6"/>
  <c r="Q400" i="3"/>
  <c r="A401" i="3"/>
  <c r="E526" i="4"/>
  <c r="C526" i="4"/>
  <c r="F526" i="4"/>
  <c r="D526" i="4"/>
  <c r="E489" i="5"/>
  <c r="F489" i="5"/>
  <c r="C641" i="6" l="1"/>
  <c r="F641" i="6"/>
  <c r="D641" i="6"/>
  <c r="E641" i="6"/>
  <c r="C401" i="3"/>
  <c r="E401" i="3" s="1"/>
  <c r="P401" i="3"/>
  <c r="B401" i="3"/>
  <c r="A527" i="4"/>
  <c r="B527" i="4"/>
  <c r="R489" i="5"/>
  <c r="A490" i="5"/>
  <c r="Q490" i="5" s="1"/>
  <c r="B490" i="5"/>
  <c r="B642" i="6" l="1"/>
  <c r="A642" i="6"/>
  <c r="D401" i="3"/>
  <c r="F401" i="3" s="1"/>
  <c r="F527" i="4"/>
  <c r="E527" i="4"/>
  <c r="C527" i="4"/>
  <c r="D527" i="4"/>
  <c r="D490" i="5"/>
  <c r="C490" i="5" s="1"/>
  <c r="F490" i="5" s="1"/>
  <c r="E642" i="6" l="1"/>
  <c r="F642" i="6"/>
  <c r="D642" i="6"/>
  <c r="C642" i="6"/>
  <c r="G401" i="3"/>
  <c r="Q401" i="3" s="1"/>
  <c r="B528" i="4"/>
  <c r="A528" i="4"/>
  <c r="E490" i="5"/>
  <c r="A491" i="5"/>
  <c r="Q491" i="5" s="1"/>
  <c r="B491" i="5"/>
  <c r="R490" i="5"/>
  <c r="B643" i="6" l="1"/>
  <c r="A643" i="6"/>
  <c r="A402" i="3"/>
  <c r="B402" i="3" s="1"/>
  <c r="P402" i="3"/>
  <c r="C528" i="4"/>
  <c r="D528" i="4"/>
  <c r="E528" i="4"/>
  <c r="F528" i="4"/>
  <c r="D491" i="5"/>
  <c r="C491" i="5"/>
  <c r="E491" i="5" s="1"/>
  <c r="E643" i="6" l="1"/>
  <c r="F643" i="6"/>
  <c r="C643" i="6"/>
  <c r="D643" i="6"/>
  <c r="C402" i="3"/>
  <c r="E402" i="3"/>
  <c r="B529" i="4"/>
  <c r="A529" i="4"/>
  <c r="F491" i="5"/>
  <c r="A644" i="6" l="1"/>
  <c r="B644" i="6"/>
  <c r="D402" i="3"/>
  <c r="F402" i="3" s="1"/>
  <c r="E529" i="4"/>
  <c r="C529" i="4"/>
  <c r="F529" i="4"/>
  <c r="D529" i="4"/>
  <c r="B492" i="5"/>
  <c r="A492" i="5"/>
  <c r="Q492" i="5" s="1"/>
  <c r="R491" i="5"/>
  <c r="E644" i="6" l="1"/>
  <c r="D644" i="6"/>
  <c r="C644" i="6"/>
  <c r="F644" i="6"/>
  <c r="G402" i="3"/>
  <c r="B530" i="4"/>
  <c r="A530" i="4"/>
  <c r="D492" i="5"/>
  <c r="C492" i="5" s="1"/>
  <c r="F492" i="5" s="1"/>
  <c r="A645" i="6" l="1"/>
  <c r="B645" i="6"/>
  <c r="Q402" i="3"/>
  <c r="A403" i="3"/>
  <c r="E530" i="4"/>
  <c r="F530" i="4"/>
  <c r="D530" i="4"/>
  <c r="C530" i="4"/>
  <c r="E492" i="5"/>
  <c r="R492" i="5"/>
  <c r="A493" i="5"/>
  <c r="Q493" i="5" s="1"/>
  <c r="B493" i="5"/>
  <c r="E645" i="6" l="1"/>
  <c r="D645" i="6"/>
  <c r="F645" i="6"/>
  <c r="C645" i="6"/>
  <c r="P403" i="3"/>
  <c r="C403" i="3"/>
  <c r="E403" i="3" s="1"/>
  <c r="B403" i="3"/>
  <c r="B531" i="4"/>
  <c r="A531" i="4"/>
  <c r="D493" i="5"/>
  <c r="B646" i="6" l="1"/>
  <c r="A646" i="6"/>
  <c r="D403" i="3"/>
  <c r="F403" i="3" s="1"/>
  <c r="D531" i="4"/>
  <c r="E531" i="4"/>
  <c r="F531" i="4"/>
  <c r="C531" i="4"/>
  <c r="C493" i="5"/>
  <c r="E493" i="5" s="1"/>
  <c r="F646" i="6" l="1"/>
  <c r="D646" i="6"/>
  <c r="C646" i="6"/>
  <c r="E646" i="6"/>
  <c r="G403" i="3"/>
  <c r="A532" i="4"/>
  <c r="B532" i="4"/>
  <c r="F493" i="5"/>
  <c r="B647" i="6" l="1"/>
  <c r="A647" i="6"/>
  <c r="Q403" i="3"/>
  <c r="A404" i="3"/>
  <c r="E532" i="4"/>
  <c r="C532" i="4"/>
  <c r="F532" i="4"/>
  <c r="D532" i="4"/>
  <c r="R493" i="5"/>
  <c r="A494" i="5"/>
  <c r="Q494" i="5" s="1"/>
  <c r="B494" i="5"/>
  <c r="D647" i="6" l="1"/>
  <c r="C647" i="6"/>
  <c r="E647" i="6"/>
  <c r="F647" i="6"/>
  <c r="C404" i="3"/>
  <c r="B404" i="3"/>
  <c r="P404" i="3"/>
  <c r="A533" i="4"/>
  <c r="B533" i="4"/>
  <c r="D494" i="5"/>
  <c r="C494" i="5" s="1"/>
  <c r="E494" i="5" s="1"/>
  <c r="B648" i="6" l="1"/>
  <c r="A648" i="6"/>
  <c r="E404" i="3"/>
  <c r="D533" i="4"/>
  <c r="C533" i="4"/>
  <c r="F533" i="4"/>
  <c r="E533" i="4"/>
  <c r="F494" i="5"/>
  <c r="F648" i="6" l="1"/>
  <c r="C648" i="6"/>
  <c r="E648" i="6"/>
  <c r="D648" i="6"/>
  <c r="D404" i="3"/>
  <c r="F404" i="3" s="1"/>
  <c r="B534" i="4"/>
  <c r="A534" i="4"/>
  <c r="B495" i="5"/>
  <c r="R494" i="5"/>
  <c r="A495" i="5"/>
  <c r="Q495" i="5" s="1"/>
  <c r="B649" i="6" l="1"/>
  <c r="A649" i="6"/>
  <c r="G404" i="3"/>
  <c r="F534" i="4"/>
  <c r="C534" i="4"/>
  <c r="D534" i="4"/>
  <c r="E534" i="4"/>
  <c r="D495" i="5"/>
  <c r="C495" i="5" s="1"/>
  <c r="F495" i="5" s="1"/>
  <c r="D649" i="6" l="1"/>
  <c r="C649" i="6"/>
  <c r="F649" i="6"/>
  <c r="E649" i="6"/>
  <c r="Q404" i="3"/>
  <c r="A405" i="3"/>
  <c r="B535" i="4"/>
  <c r="A535" i="4"/>
  <c r="B496" i="5"/>
  <c r="R495" i="5"/>
  <c r="A496" i="5"/>
  <c r="Q496" i="5" s="1"/>
  <c r="E495" i="5"/>
  <c r="A650" i="6" l="1"/>
  <c r="B650" i="6"/>
  <c r="P405" i="3"/>
  <c r="B405" i="3"/>
  <c r="C405" i="3"/>
  <c r="E405" i="3" s="1"/>
  <c r="E535" i="4"/>
  <c r="D535" i="4"/>
  <c r="C535" i="4"/>
  <c r="F535" i="4"/>
  <c r="D496" i="5"/>
  <c r="C496" i="5"/>
  <c r="E496" i="5" s="1"/>
  <c r="C650" i="6" l="1"/>
  <c r="D650" i="6"/>
  <c r="F650" i="6"/>
  <c r="E650" i="6"/>
  <c r="D405" i="3"/>
  <c r="F405" i="3" s="1"/>
  <c r="A536" i="4"/>
  <c r="B536" i="4"/>
  <c r="F496" i="5"/>
  <c r="A497" i="5" s="1"/>
  <c r="Q497" i="5" s="1"/>
  <c r="B651" i="6" l="1"/>
  <c r="A651" i="6"/>
  <c r="G405" i="3"/>
  <c r="B497" i="5"/>
  <c r="E536" i="4"/>
  <c r="C536" i="4"/>
  <c r="F536" i="4"/>
  <c r="D536" i="4"/>
  <c r="R496" i="5"/>
  <c r="C651" i="6" l="1"/>
  <c r="E651" i="6"/>
  <c r="D651" i="6"/>
  <c r="F651" i="6"/>
  <c r="D497" i="5"/>
  <c r="C497" i="5" s="1"/>
  <c r="E497" i="5" s="1"/>
  <c r="A406" i="3"/>
  <c r="Q405" i="3"/>
  <c r="A537" i="4"/>
  <c r="B537" i="4"/>
  <c r="F497" i="5" l="1"/>
  <c r="A652" i="6"/>
  <c r="B652" i="6"/>
  <c r="C406" i="3"/>
  <c r="P406" i="3"/>
  <c r="E406" i="3"/>
  <c r="D406" i="3" s="1"/>
  <c r="F406" i="3" s="1"/>
  <c r="B406" i="3"/>
  <c r="E537" i="4"/>
  <c r="C537" i="4"/>
  <c r="F537" i="4"/>
  <c r="D537" i="4"/>
  <c r="A498" i="5"/>
  <c r="Q498" i="5" s="1"/>
  <c r="R497" i="5"/>
  <c r="B498" i="5"/>
  <c r="E652" i="6" l="1"/>
  <c r="C652" i="6"/>
  <c r="D652" i="6"/>
  <c r="F652" i="6"/>
  <c r="G406" i="3"/>
  <c r="A538" i="4"/>
  <c r="B538" i="4"/>
  <c r="D498" i="5"/>
  <c r="C498" i="5" s="1"/>
  <c r="E498" i="5" s="1"/>
  <c r="B653" i="6" l="1"/>
  <c r="A653" i="6"/>
  <c r="A407" i="3"/>
  <c r="Q406" i="3"/>
  <c r="F538" i="4"/>
  <c r="D538" i="4"/>
  <c r="C538" i="4"/>
  <c r="E538" i="4"/>
  <c r="F498" i="5"/>
  <c r="B499" i="5" s="1"/>
  <c r="F653" i="6" l="1"/>
  <c r="D653" i="6"/>
  <c r="E653" i="6"/>
  <c r="C653" i="6"/>
  <c r="P407" i="3"/>
  <c r="C407" i="3"/>
  <c r="B407" i="3"/>
  <c r="B539" i="4"/>
  <c r="A539" i="4"/>
  <c r="R498" i="5"/>
  <c r="A499" i="5"/>
  <c r="Q499" i="5" s="1"/>
  <c r="D499" i="5"/>
  <c r="C499" i="5" s="1"/>
  <c r="B654" i="6" l="1"/>
  <c r="A654" i="6"/>
  <c r="E407" i="3"/>
  <c r="D407" i="3" s="1"/>
  <c r="F407" i="3" s="1"/>
  <c r="D539" i="4"/>
  <c r="F539" i="4"/>
  <c r="E539" i="4"/>
  <c r="C539" i="4"/>
  <c r="F499" i="5"/>
  <c r="E499" i="5"/>
  <c r="D654" i="6" l="1"/>
  <c r="C654" i="6"/>
  <c r="F654" i="6"/>
  <c r="E654" i="6"/>
  <c r="G407" i="3"/>
  <c r="A540" i="4"/>
  <c r="B540" i="4"/>
  <c r="B500" i="5"/>
  <c r="R499" i="5"/>
  <c r="A500" i="5"/>
  <c r="Q500" i="5" s="1"/>
  <c r="B655" i="6" l="1"/>
  <c r="A655" i="6"/>
  <c r="Q407" i="3"/>
  <c r="A408" i="3"/>
  <c r="E540" i="4"/>
  <c r="D540" i="4"/>
  <c r="F540" i="4"/>
  <c r="C540" i="4"/>
  <c r="D500" i="5"/>
  <c r="C500" i="5" s="1"/>
  <c r="F500" i="5" s="1"/>
  <c r="F655" i="6" l="1"/>
  <c r="D655" i="6"/>
  <c r="C655" i="6"/>
  <c r="E655" i="6"/>
  <c r="B408" i="3"/>
  <c r="P408" i="3"/>
  <c r="C408" i="3"/>
  <c r="E408" i="3" s="1"/>
  <c r="B541" i="4"/>
  <c r="A541" i="4"/>
  <c r="E500" i="5"/>
  <c r="B501" i="5"/>
  <c r="R500" i="5"/>
  <c r="A501" i="5"/>
  <c r="Q501" i="5" s="1"/>
  <c r="B656" i="6" l="1"/>
  <c r="A656" i="6"/>
  <c r="D408" i="3"/>
  <c r="F408" i="3" s="1"/>
  <c r="F541" i="4"/>
  <c r="D541" i="4"/>
  <c r="C541" i="4"/>
  <c r="E541" i="4"/>
  <c r="D501" i="5"/>
  <c r="C501" i="5" s="1"/>
  <c r="C656" i="6" l="1"/>
  <c r="D656" i="6"/>
  <c r="E656" i="6"/>
  <c r="F656" i="6"/>
  <c r="G408" i="3"/>
  <c r="B542" i="4"/>
  <c r="A542" i="4"/>
  <c r="E501" i="5"/>
  <c r="F501" i="5"/>
  <c r="B657" i="6" l="1"/>
  <c r="A657" i="6"/>
  <c r="Q408" i="3"/>
  <c r="A409" i="3"/>
  <c r="F542" i="4"/>
  <c r="D542" i="4"/>
  <c r="E542" i="4"/>
  <c r="C542" i="4"/>
  <c r="R501" i="5"/>
  <c r="A502" i="5"/>
  <c r="Q502" i="5" s="1"/>
  <c r="B502" i="5"/>
  <c r="D657" i="6" l="1"/>
  <c r="E657" i="6"/>
  <c r="F657" i="6"/>
  <c r="C657" i="6"/>
  <c r="C409" i="3"/>
  <c r="E409" i="3" s="1"/>
  <c r="P409" i="3"/>
  <c r="B409" i="3"/>
  <c r="A543" i="4"/>
  <c r="B543" i="4"/>
  <c r="D502" i="5"/>
  <c r="C502" i="5" s="1"/>
  <c r="B658" i="6" l="1"/>
  <c r="A658" i="6"/>
  <c r="D409" i="3"/>
  <c r="F409" i="3" s="1"/>
  <c r="E543" i="4"/>
  <c r="D543" i="4"/>
  <c r="F543" i="4"/>
  <c r="C543" i="4"/>
  <c r="F502" i="5"/>
  <c r="E502" i="5"/>
  <c r="D658" i="6" l="1"/>
  <c r="F658" i="6"/>
  <c r="E658" i="6"/>
  <c r="C658" i="6"/>
  <c r="G409" i="3"/>
  <c r="B544" i="4"/>
  <c r="A544" i="4"/>
  <c r="A503" i="5"/>
  <c r="Q503" i="5" s="1"/>
  <c r="B503" i="5"/>
  <c r="R502" i="5"/>
  <c r="B659" i="6" l="1"/>
  <c r="A659" i="6"/>
  <c r="Q409" i="3"/>
  <c r="A410" i="3"/>
  <c r="D544" i="4"/>
  <c r="C544" i="4"/>
  <c r="F544" i="4"/>
  <c r="E544" i="4"/>
  <c r="D503" i="5"/>
  <c r="C503" i="5" s="1"/>
  <c r="D659" i="6" l="1"/>
  <c r="F659" i="6"/>
  <c r="C659" i="6"/>
  <c r="E659" i="6"/>
  <c r="P410" i="3"/>
  <c r="C410" i="3"/>
  <c r="E410" i="3" s="1"/>
  <c r="B410" i="3"/>
  <c r="B545" i="4"/>
  <c r="A545" i="4"/>
  <c r="F503" i="5"/>
  <c r="E503" i="5"/>
  <c r="B660" i="6" l="1"/>
  <c r="A660" i="6"/>
  <c r="D410" i="3"/>
  <c r="F410" i="3" s="1"/>
  <c r="C545" i="4"/>
  <c r="E545" i="4"/>
  <c r="F545" i="4"/>
  <c r="D545" i="4"/>
  <c r="B504" i="5"/>
  <c r="A504" i="5"/>
  <c r="Q504" i="5" s="1"/>
  <c r="R503" i="5"/>
  <c r="E660" i="6" l="1"/>
  <c r="F660" i="6"/>
  <c r="C660" i="6"/>
  <c r="D660" i="6"/>
  <c r="G410" i="3"/>
  <c r="A546" i="4"/>
  <c r="B546" i="4"/>
  <c r="D504" i="5"/>
  <c r="B661" i="6" l="1"/>
  <c r="A661" i="6"/>
  <c r="Q410" i="3"/>
  <c r="A411" i="3"/>
  <c r="C546" i="4"/>
  <c r="E546" i="4"/>
  <c r="F546" i="4"/>
  <c r="D546" i="4"/>
  <c r="C504" i="5"/>
  <c r="E504" i="5" s="1"/>
  <c r="D661" i="6" l="1"/>
  <c r="E661" i="6"/>
  <c r="C661" i="6"/>
  <c r="F661" i="6"/>
  <c r="B411" i="3"/>
  <c r="C411" i="3"/>
  <c r="P411" i="3"/>
  <c r="A547" i="4"/>
  <c r="B547" i="4"/>
  <c r="F504" i="5"/>
  <c r="B662" i="6" l="1"/>
  <c r="A662" i="6"/>
  <c r="E411" i="3"/>
  <c r="F547" i="4"/>
  <c r="D547" i="4"/>
  <c r="E547" i="4"/>
  <c r="C547" i="4"/>
  <c r="B505" i="5"/>
  <c r="A505" i="5"/>
  <c r="Q505" i="5" s="1"/>
  <c r="R504" i="5"/>
  <c r="F662" i="6" l="1"/>
  <c r="C662" i="6"/>
  <c r="E662" i="6"/>
  <c r="D662" i="6"/>
  <c r="D411" i="3"/>
  <c r="F411" i="3" s="1"/>
  <c r="A548" i="4"/>
  <c r="B548" i="4"/>
  <c r="D505" i="5"/>
  <c r="C505" i="5" s="1"/>
  <c r="E505" i="5" s="1"/>
  <c r="B663" i="6" l="1"/>
  <c r="A663" i="6"/>
  <c r="G411" i="3"/>
  <c r="F548" i="4"/>
  <c r="D548" i="4"/>
  <c r="E548" i="4"/>
  <c r="C548" i="4"/>
  <c r="F505" i="5"/>
  <c r="F663" i="6" l="1"/>
  <c r="D663" i="6"/>
  <c r="E663" i="6"/>
  <c r="C663" i="6"/>
  <c r="A412" i="3"/>
  <c r="Q411" i="3"/>
  <c r="B549" i="4"/>
  <c r="A549" i="4"/>
  <c r="A506" i="5"/>
  <c r="Q506" i="5" s="1"/>
  <c r="R505" i="5"/>
  <c r="B506" i="5"/>
  <c r="B664" i="6" l="1"/>
  <c r="A664" i="6"/>
  <c r="P412" i="3"/>
  <c r="C412" i="3"/>
  <c r="B412" i="3"/>
  <c r="F549" i="4"/>
  <c r="D549" i="4"/>
  <c r="C549" i="4"/>
  <c r="E549" i="4"/>
  <c r="D506" i="5"/>
  <c r="C506" i="5" s="1"/>
  <c r="E506" i="5" s="1"/>
  <c r="C664" i="6" l="1"/>
  <c r="E664" i="6"/>
  <c r="D664" i="6"/>
  <c r="F664" i="6"/>
  <c r="E412" i="3"/>
  <c r="D412" i="3" s="1"/>
  <c r="B550" i="4"/>
  <c r="A550" i="4"/>
  <c r="F506" i="5"/>
  <c r="B665" i="6" l="1"/>
  <c r="A665" i="6"/>
  <c r="F412" i="3"/>
  <c r="G412" i="3"/>
  <c r="D550" i="4"/>
  <c r="F550" i="4"/>
  <c r="E550" i="4"/>
  <c r="C550" i="4"/>
  <c r="R506" i="5"/>
  <c r="A507" i="5"/>
  <c r="Q507" i="5" s="1"/>
  <c r="B507" i="5"/>
  <c r="C665" i="6" l="1"/>
  <c r="D665" i="6"/>
  <c r="E665" i="6"/>
  <c r="F665" i="6"/>
  <c r="Q412" i="3"/>
  <c r="A413" i="3"/>
  <c r="A551" i="4"/>
  <c r="B551" i="4"/>
  <c r="D507" i="5"/>
  <c r="B666" i="6" l="1"/>
  <c r="A666" i="6"/>
  <c r="P413" i="3"/>
  <c r="C413" i="3"/>
  <c r="E413" i="3" s="1"/>
  <c r="B413" i="3"/>
  <c r="D551" i="4"/>
  <c r="F551" i="4"/>
  <c r="C551" i="4"/>
  <c r="E551" i="4"/>
  <c r="C507" i="5"/>
  <c r="E507" i="5" s="1"/>
  <c r="C666" i="6" l="1"/>
  <c r="F666" i="6"/>
  <c r="E666" i="6"/>
  <c r="D666" i="6"/>
  <c r="D413" i="3"/>
  <c r="F413" i="3" s="1"/>
  <c r="B552" i="4"/>
  <c r="A552" i="4"/>
  <c r="F507" i="5"/>
  <c r="B667" i="6" l="1"/>
  <c r="A667" i="6"/>
  <c r="G413" i="3"/>
  <c r="F552" i="4"/>
  <c r="E552" i="4"/>
  <c r="D552" i="4"/>
  <c r="C552" i="4"/>
  <c r="A508" i="5"/>
  <c r="Q508" i="5" s="1"/>
  <c r="R507" i="5"/>
  <c r="B508" i="5"/>
  <c r="C667" i="6" l="1"/>
  <c r="D667" i="6"/>
  <c r="E667" i="6"/>
  <c r="F667" i="6"/>
  <c r="A414" i="3"/>
  <c r="Q413" i="3"/>
  <c r="B553" i="4"/>
  <c r="A553" i="4"/>
  <c r="D508" i="5"/>
  <c r="C508" i="5"/>
  <c r="E508" i="5" s="1"/>
  <c r="B668" i="6" l="1"/>
  <c r="A668" i="6"/>
  <c r="B414" i="3"/>
  <c r="P414" i="3"/>
  <c r="C414" i="3"/>
  <c r="E414" i="3" s="1"/>
  <c r="D414" i="3" s="1"/>
  <c r="F414" i="3" s="1"/>
  <c r="F553" i="4"/>
  <c r="E553" i="4"/>
  <c r="C553" i="4"/>
  <c r="D553" i="4"/>
  <c r="F508" i="5"/>
  <c r="A509" i="5" s="1"/>
  <c r="Q509" i="5" s="1"/>
  <c r="D668" i="6" l="1"/>
  <c r="C668" i="6"/>
  <c r="F668" i="6"/>
  <c r="E668" i="6"/>
  <c r="G414" i="3"/>
  <c r="B509" i="5"/>
  <c r="D509" i="5" s="1"/>
  <c r="B554" i="4"/>
  <c r="A554" i="4"/>
  <c r="R508" i="5"/>
  <c r="B669" i="6" l="1"/>
  <c r="A669" i="6"/>
  <c r="Q414" i="3"/>
  <c r="A415" i="3"/>
  <c r="E554" i="4"/>
  <c r="F554" i="4"/>
  <c r="D554" i="4"/>
  <c r="C554" i="4"/>
  <c r="C509" i="5"/>
  <c r="E509" i="5" s="1"/>
  <c r="E669" i="6" l="1"/>
  <c r="C669" i="6"/>
  <c r="D669" i="6"/>
  <c r="F669" i="6"/>
  <c r="P415" i="3"/>
  <c r="C415" i="3"/>
  <c r="B415" i="3"/>
  <c r="B555" i="4"/>
  <c r="A555" i="4"/>
  <c r="F509" i="5"/>
  <c r="B670" i="6" l="1"/>
  <c r="A670" i="6"/>
  <c r="E415" i="3"/>
  <c r="F555" i="4"/>
  <c r="E555" i="4"/>
  <c r="C555" i="4"/>
  <c r="D555" i="4"/>
  <c r="A510" i="5"/>
  <c r="Q510" i="5" s="1"/>
  <c r="R509" i="5"/>
  <c r="B510" i="5"/>
  <c r="D670" i="6" l="1"/>
  <c r="C670" i="6"/>
  <c r="E670" i="6"/>
  <c r="F670" i="6"/>
  <c r="D415" i="3"/>
  <c r="F415" i="3" s="1"/>
  <c r="A556" i="4"/>
  <c r="B556" i="4"/>
  <c r="D510" i="5"/>
  <c r="C510" i="5" s="1"/>
  <c r="E510" i="5" s="1"/>
  <c r="B671" i="6" l="1"/>
  <c r="A671" i="6"/>
  <c r="G415" i="3"/>
  <c r="D556" i="4"/>
  <c r="C556" i="4"/>
  <c r="F556" i="4"/>
  <c r="E556" i="4"/>
  <c r="F510" i="5"/>
  <c r="C671" i="6" l="1"/>
  <c r="F671" i="6"/>
  <c r="D671" i="6"/>
  <c r="E671" i="6"/>
  <c r="Q415" i="3"/>
  <c r="A416" i="3"/>
  <c r="A557" i="4"/>
  <c r="B557" i="4"/>
  <c r="B511" i="5"/>
  <c r="A511" i="5"/>
  <c r="Q511" i="5" s="1"/>
  <c r="R510" i="5"/>
  <c r="B672" i="6" l="1"/>
  <c r="A672" i="6"/>
  <c r="C416" i="3"/>
  <c r="E416" i="3" s="1"/>
  <c r="B416" i="3"/>
  <c r="P416" i="3"/>
  <c r="F557" i="4"/>
  <c r="D557" i="4"/>
  <c r="E557" i="4"/>
  <c r="C557" i="4"/>
  <c r="D511" i="5"/>
  <c r="C511" i="5" s="1"/>
  <c r="E511" i="5" s="1"/>
  <c r="C672" i="6" l="1"/>
  <c r="E672" i="6"/>
  <c r="D672" i="6"/>
  <c r="F672" i="6"/>
  <c r="D416" i="3"/>
  <c r="F416" i="3" s="1"/>
  <c r="A558" i="4"/>
  <c r="B558" i="4"/>
  <c r="F511" i="5"/>
  <c r="B673" i="6" l="1"/>
  <c r="A673" i="6"/>
  <c r="G416" i="3"/>
  <c r="E558" i="4"/>
  <c r="C558" i="4"/>
  <c r="D558" i="4"/>
  <c r="F558" i="4"/>
  <c r="R511" i="5"/>
  <c r="B512" i="5"/>
  <c r="A512" i="5"/>
  <c r="Q512" i="5" s="1"/>
  <c r="C673" i="6" l="1"/>
  <c r="F673" i="6"/>
  <c r="E673" i="6"/>
  <c r="D673" i="6"/>
  <c r="Q416" i="3"/>
  <c r="A417" i="3"/>
  <c r="A559" i="4"/>
  <c r="B559" i="4"/>
  <c r="D512" i="5"/>
  <c r="C512" i="5"/>
  <c r="E512" i="5" s="1"/>
  <c r="A674" i="6" l="1"/>
  <c r="B674" i="6"/>
  <c r="P417" i="3"/>
  <c r="B417" i="3"/>
  <c r="C417" i="3"/>
  <c r="F559" i="4"/>
  <c r="D559" i="4"/>
  <c r="C559" i="4"/>
  <c r="E559" i="4"/>
  <c r="F512" i="5"/>
  <c r="F674" i="6" l="1"/>
  <c r="D674" i="6"/>
  <c r="E674" i="6"/>
  <c r="C674" i="6"/>
  <c r="E417" i="3"/>
  <c r="D417" i="3" s="1"/>
  <c r="F417" i="3" s="1"/>
  <c r="B560" i="4"/>
  <c r="A560" i="4"/>
  <c r="R512" i="5"/>
  <c r="B513" i="5"/>
  <c r="A513" i="5"/>
  <c r="Q513" i="5" s="1"/>
  <c r="B675" i="6" l="1"/>
  <c r="A675" i="6"/>
  <c r="G417" i="3"/>
  <c r="E560" i="4"/>
  <c r="F560" i="4"/>
  <c r="D560" i="4"/>
  <c r="C560" i="4"/>
  <c r="D513" i="5"/>
  <c r="C513" i="5" s="1"/>
  <c r="E513" i="5" s="1"/>
  <c r="F675" i="6" l="1"/>
  <c r="D675" i="6"/>
  <c r="C675" i="6"/>
  <c r="E675" i="6"/>
  <c r="A418" i="3"/>
  <c r="Q417" i="3"/>
  <c r="A561" i="4"/>
  <c r="B561" i="4"/>
  <c r="F513" i="5"/>
  <c r="A514" i="5" s="1"/>
  <c r="Q514" i="5" s="1"/>
  <c r="B676" i="6" l="1"/>
  <c r="A676" i="6"/>
  <c r="C418" i="3"/>
  <c r="B418" i="3"/>
  <c r="E418" i="3"/>
  <c r="D418" i="3" s="1"/>
  <c r="F418" i="3" s="1"/>
  <c r="P418" i="3"/>
  <c r="D561" i="4"/>
  <c r="F561" i="4"/>
  <c r="E561" i="4"/>
  <c r="C561" i="4"/>
  <c r="R513" i="5"/>
  <c r="B514" i="5"/>
  <c r="D514" i="5" s="1"/>
  <c r="C514" i="5" s="1"/>
  <c r="E514" i="5" s="1"/>
  <c r="F676" i="6" l="1"/>
  <c r="C676" i="6"/>
  <c r="D676" i="6"/>
  <c r="E676" i="6"/>
  <c r="G418" i="3"/>
  <c r="A562" i="4"/>
  <c r="B562" i="4"/>
  <c r="F514" i="5"/>
  <c r="B677" i="6" l="1"/>
  <c r="A677" i="6"/>
  <c r="A419" i="3"/>
  <c r="Q418" i="3"/>
  <c r="C562" i="4"/>
  <c r="E562" i="4"/>
  <c r="D562" i="4"/>
  <c r="F562" i="4"/>
  <c r="R514" i="5"/>
  <c r="B515" i="5"/>
  <c r="A515" i="5"/>
  <c r="Q515" i="5" s="1"/>
  <c r="F677" i="6" l="1"/>
  <c r="D677" i="6"/>
  <c r="C677" i="6"/>
  <c r="E677" i="6"/>
  <c r="P419" i="3"/>
  <c r="C419" i="3"/>
  <c r="B419" i="3"/>
  <c r="E419" i="3"/>
  <c r="D419" i="3" s="1"/>
  <c r="F419" i="3" s="1"/>
  <c r="B563" i="4"/>
  <c r="A563" i="4"/>
  <c r="D515" i="5"/>
  <c r="C515" i="5" s="1"/>
  <c r="E515" i="5" s="1"/>
  <c r="B678" i="6" l="1"/>
  <c r="A678" i="6"/>
  <c r="G419" i="3"/>
  <c r="D563" i="4"/>
  <c r="E563" i="4"/>
  <c r="C563" i="4"/>
  <c r="F563" i="4"/>
  <c r="F515" i="5"/>
  <c r="F678" i="6" l="1"/>
  <c r="D678" i="6"/>
  <c r="E678" i="6"/>
  <c r="C678" i="6"/>
  <c r="A420" i="3"/>
  <c r="Q419" i="3"/>
  <c r="B564" i="4"/>
  <c r="A564" i="4"/>
  <c r="A516" i="5"/>
  <c r="Q516" i="5" s="1"/>
  <c r="B516" i="5"/>
  <c r="R515" i="5"/>
  <c r="B679" i="6" l="1"/>
  <c r="A679" i="6"/>
  <c r="C420" i="3"/>
  <c r="P420" i="3"/>
  <c r="B420" i="3"/>
  <c r="E420" i="3"/>
  <c r="D420" i="3" s="1"/>
  <c r="F420" i="3" s="1"/>
  <c r="E564" i="4"/>
  <c r="D564" i="4"/>
  <c r="F564" i="4"/>
  <c r="C564" i="4"/>
  <c r="D516" i="5"/>
  <c r="C516" i="5"/>
  <c r="F516" i="5" s="1"/>
  <c r="F679" i="6" l="1"/>
  <c r="E679" i="6"/>
  <c r="C679" i="6"/>
  <c r="D679" i="6"/>
  <c r="G420" i="3"/>
  <c r="Q420" i="3" s="1"/>
  <c r="B565" i="4"/>
  <c r="A565" i="4"/>
  <c r="A517" i="5"/>
  <c r="Q517" i="5" s="1"/>
  <c r="R516" i="5"/>
  <c r="B517" i="5"/>
  <c r="E516" i="5"/>
  <c r="B680" i="6" l="1"/>
  <c r="A680" i="6"/>
  <c r="A421" i="3"/>
  <c r="B421" i="3" s="1"/>
  <c r="C565" i="4"/>
  <c r="F565" i="4"/>
  <c r="E565" i="4"/>
  <c r="D565" i="4"/>
  <c r="D517" i="5"/>
  <c r="C517" i="5" s="1"/>
  <c r="F517" i="5" s="1"/>
  <c r="F680" i="6" l="1"/>
  <c r="E680" i="6"/>
  <c r="C680" i="6"/>
  <c r="D680" i="6"/>
  <c r="C421" i="3"/>
  <c r="E421" i="3" s="1"/>
  <c r="D421" i="3" s="1"/>
  <c r="F421" i="3" s="1"/>
  <c r="P421" i="3"/>
  <c r="B566" i="4"/>
  <c r="A566" i="4"/>
  <c r="R517" i="5"/>
  <c r="B518" i="5"/>
  <c r="A518" i="5"/>
  <c r="Q518" i="5" s="1"/>
  <c r="E517" i="5"/>
  <c r="B681" i="6" l="1"/>
  <c r="A681" i="6"/>
  <c r="G421" i="3"/>
  <c r="A422" i="3" s="1"/>
  <c r="F566" i="4"/>
  <c r="E566" i="4"/>
  <c r="C566" i="4"/>
  <c r="D566" i="4"/>
  <c r="D518" i="5"/>
  <c r="C518" i="5" s="1"/>
  <c r="E518" i="5" s="1"/>
  <c r="F681" i="6" l="1"/>
  <c r="E681" i="6"/>
  <c r="D681" i="6"/>
  <c r="C681" i="6"/>
  <c r="Q421" i="3"/>
  <c r="C422" i="3"/>
  <c r="P422" i="3"/>
  <c r="B422" i="3"/>
  <c r="E422" i="3"/>
  <c r="B567" i="4"/>
  <c r="A567" i="4"/>
  <c r="F518" i="5"/>
  <c r="B682" i="6" l="1"/>
  <c r="A682" i="6"/>
  <c r="D422" i="3"/>
  <c r="F422" i="3" s="1"/>
  <c r="C567" i="4"/>
  <c r="F567" i="4"/>
  <c r="E567" i="4"/>
  <c r="D567" i="4"/>
  <c r="A519" i="5"/>
  <c r="Q519" i="5" s="1"/>
  <c r="B519" i="5"/>
  <c r="R518" i="5"/>
  <c r="F682" i="6" l="1"/>
  <c r="C682" i="6"/>
  <c r="E682" i="6"/>
  <c r="D682" i="6"/>
  <c r="G422" i="3"/>
  <c r="A568" i="4"/>
  <c r="B568" i="4"/>
  <c r="D519" i="5"/>
  <c r="C519" i="5" s="1"/>
  <c r="F519" i="5" s="1"/>
  <c r="B683" i="6" l="1"/>
  <c r="A683" i="6"/>
  <c r="Q422" i="3"/>
  <c r="A423" i="3"/>
  <c r="C568" i="4"/>
  <c r="F568" i="4"/>
  <c r="E568" i="4"/>
  <c r="D568" i="4"/>
  <c r="E519" i="5"/>
  <c r="R519" i="5"/>
  <c r="A520" i="5"/>
  <c r="Q520" i="5" s="1"/>
  <c r="B520" i="5"/>
  <c r="F683" i="6" l="1"/>
  <c r="E683" i="6"/>
  <c r="D683" i="6"/>
  <c r="C683" i="6"/>
  <c r="C423" i="3"/>
  <c r="B423" i="3"/>
  <c r="P423" i="3"/>
  <c r="A569" i="4"/>
  <c r="B569" i="4"/>
  <c r="D520" i="5"/>
  <c r="C520" i="5"/>
  <c r="E520" i="5" s="1"/>
  <c r="B684" i="6" l="1"/>
  <c r="A684" i="6"/>
  <c r="E423" i="3"/>
  <c r="C569" i="4"/>
  <c r="D569" i="4"/>
  <c r="E569" i="4"/>
  <c r="F569" i="4"/>
  <c r="F520" i="5"/>
  <c r="F684" i="6" l="1"/>
  <c r="D684" i="6"/>
  <c r="C684" i="6"/>
  <c r="E684" i="6"/>
  <c r="D423" i="3"/>
  <c r="F423" i="3" s="1"/>
  <c r="A570" i="4"/>
  <c r="B570" i="4"/>
  <c r="R520" i="5"/>
  <c r="A521" i="5"/>
  <c r="Q521" i="5" s="1"/>
  <c r="B521" i="5"/>
  <c r="B685" i="6" l="1"/>
  <c r="A685" i="6"/>
  <c r="G423" i="3"/>
  <c r="F570" i="4"/>
  <c r="D570" i="4"/>
  <c r="E570" i="4"/>
  <c r="C570" i="4"/>
  <c r="D521" i="5"/>
  <c r="C521" i="5" s="1"/>
  <c r="E521" i="5" s="1"/>
  <c r="F685" i="6" l="1"/>
  <c r="E685" i="6"/>
  <c r="C685" i="6"/>
  <c r="D685" i="6"/>
  <c r="Q423" i="3"/>
  <c r="A424" i="3"/>
  <c r="A571" i="4"/>
  <c r="B571" i="4"/>
  <c r="F521" i="5"/>
  <c r="B686" i="6" l="1"/>
  <c r="A686" i="6"/>
  <c r="P424" i="3"/>
  <c r="B424" i="3"/>
  <c r="C424" i="3"/>
  <c r="E424" i="3" s="1"/>
  <c r="D424" i="3" s="1"/>
  <c r="F424" i="3" s="1"/>
  <c r="D571" i="4"/>
  <c r="C571" i="4"/>
  <c r="F571" i="4"/>
  <c r="E571" i="4"/>
  <c r="A522" i="5"/>
  <c r="Q522" i="5" s="1"/>
  <c r="R521" i="5"/>
  <c r="B522" i="5"/>
  <c r="F686" i="6" l="1"/>
  <c r="C686" i="6"/>
  <c r="E686" i="6"/>
  <c r="D686" i="6"/>
  <c r="G424" i="3"/>
  <c r="A572" i="4"/>
  <c r="B572" i="4"/>
  <c r="D522" i="5"/>
  <c r="C522" i="5" s="1"/>
  <c r="E522" i="5" s="1"/>
  <c r="B687" i="6" l="1"/>
  <c r="A687" i="6"/>
  <c r="Q424" i="3"/>
  <c r="A425" i="3"/>
  <c r="C572" i="4"/>
  <c r="F572" i="4"/>
  <c r="D572" i="4"/>
  <c r="E572" i="4"/>
  <c r="F522" i="5"/>
  <c r="F687" i="6" l="1"/>
  <c r="C687" i="6"/>
  <c r="E687" i="6"/>
  <c r="D687" i="6"/>
  <c r="P425" i="3"/>
  <c r="C425" i="3"/>
  <c r="B425" i="3"/>
  <c r="B573" i="4"/>
  <c r="A573" i="4"/>
  <c r="R522" i="5"/>
  <c r="A523" i="5"/>
  <c r="Q523" i="5" s="1"/>
  <c r="B523" i="5"/>
  <c r="B688" i="6" l="1"/>
  <c r="A688" i="6"/>
  <c r="E425" i="3"/>
  <c r="D425" i="3" s="1"/>
  <c r="F573" i="4"/>
  <c r="D573" i="4"/>
  <c r="E573" i="4"/>
  <c r="C573" i="4"/>
  <c r="D523" i="5"/>
  <c r="F688" i="6" l="1"/>
  <c r="D688" i="6"/>
  <c r="C688" i="6"/>
  <c r="E688" i="6"/>
  <c r="F425" i="3"/>
  <c r="G425" i="3"/>
  <c r="A574" i="4"/>
  <c r="B574" i="4"/>
  <c r="C523" i="5"/>
  <c r="E523" i="5" s="1"/>
  <c r="B689" i="6" l="1"/>
  <c r="A689" i="6"/>
  <c r="Q425" i="3"/>
  <c r="A426" i="3"/>
  <c r="C574" i="4"/>
  <c r="E574" i="4"/>
  <c r="D574" i="4"/>
  <c r="F574" i="4"/>
  <c r="F523" i="5"/>
  <c r="C689" i="6" l="1"/>
  <c r="E689" i="6"/>
  <c r="D689" i="6"/>
  <c r="F689" i="6"/>
  <c r="C426" i="3"/>
  <c r="E426" i="3" s="1"/>
  <c r="B426" i="3"/>
  <c r="P426" i="3"/>
  <c r="B575" i="4"/>
  <c r="A575" i="4"/>
  <c r="R523" i="5"/>
  <c r="B524" i="5"/>
  <c r="A524" i="5"/>
  <c r="Q524" i="5" s="1"/>
  <c r="A690" i="6" l="1"/>
  <c r="B690" i="6"/>
  <c r="D426" i="3"/>
  <c r="F426" i="3" s="1"/>
  <c r="E575" i="4"/>
  <c r="D575" i="4"/>
  <c r="F575" i="4"/>
  <c r="C575" i="4"/>
  <c r="D524" i="5"/>
  <c r="C524" i="5" s="1"/>
  <c r="F690" i="6" l="1"/>
  <c r="D690" i="6"/>
  <c r="C690" i="6"/>
  <c r="E690" i="6"/>
  <c r="G426" i="3"/>
  <c r="B576" i="4"/>
  <c r="A576" i="4"/>
  <c r="E524" i="5"/>
  <c r="F524" i="5"/>
  <c r="B691" i="6" l="1"/>
  <c r="A691" i="6"/>
  <c r="A427" i="3"/>
  <c r="Q426" i="3"/>
  <c r="E576" i="4"/>
  <c r="D576" i="4"/>
  <c r="F576" i="4"/>
  <c r="C576" i="4"/>
  <c r="R524" i="5"/>
  <c r="B525" i="5"/>
  <c r="A525" i="5"/>
  <c r="Q525" i="5" s="1"/>
  <c r="F691" i="6" l="1"/>
  <c r="E691" i="6"/>
  <c r="D691" i="6"/>
  <c r="C691" i="6"/>
  <c r="P427" i="3"/>
  <c r="B427" i="3"/>
  <c r="C427" i="3"/>
  <c r="B577" i="4"/>
  <c r="A577" i="4"/>
  <c r="D525" i="5"/>
  <c r="C525" i="5"/>
  <c r="F525" i="5" s="1"/>
  <c r="B692" i="6" l="1"/>
  <c r="A692" i="6"/>
  <c r="E427" i="3"/>
  <c r="D427" i="3" s="1"/>
  <c r="F577" i="4"/>
  <c r="E577" i="4"/>
  <c r="D577" i="4"/>
  <c r="C577" i="4"/>
  <c r="R525" i="5"/>
  <c r="A526" i="5"/>
  <c r="Q526" i="5" s="1"/>
  <c r="B526" i="5"/>
  <c r="E525" i="5"/>
  <c r="F692" i="6" l="1"/>
  <c r="E692" i="6"/>
  <c r="D692" i="6"/>
  <c r="C692" i="6"/>
  <c r="F427" i="3"/>
  <c r="G427" i="3"/>
  <c r="A578" i="4"/>
  <c r="B578" i="4"/>
  <c r="D526" i="5"/>
  <c r="C526" i="5" s="1"/>
  <c r="E526" i="5" s="1"/>
  <c r="B693" i="6" l="1"/>
  <c r="A693" i="6"/>
  <c r="A428" i="3"/>
  <c r="Q427" i="3"/>
  <c r="E578" i="4"/>
  <c r="F578" i="4"/>
  <c r="C578" i="4"/>
  <c r="D578" i="4"/>
  <c r="F526" i="5"/>
  <c r="A527" i="5" s="1"/>
  <c r="Q527" i="5" s="1"/>
  <c r="F693" i="6" l="1"/>
  <c r="E693" i="6"/>
  <c r="C693" i="6"/>
  <c r="D693" i="6"/>
  <c r="P428" i="3"/>
  <c r="C428" i="3"/>
  <c r="E428" i="3" s="1"/>
  <c r="B428" i="3"/>
  <c r="R526" i="5"/>
  <c r="B527" i="5"/>
  <c r="B579" i="4"/>
  <c r="A579" i="4"/>
  <c r="A694" i="6" l="1"/>
  <c r="B694" i="6"/>
  <c r="D527" i="5"/>
  <c r="C527" i="5" s="1"/>
  <c r="D428" i="3"/>
  <c r="F428" i="3" s="1"/>
  <c r="F579" i="4"/>
  <c r="D579" i="4"/>
  <c r="E579" i="4"/>
  <c r="C579" i="4"/>
  <c r="F527" i="5" l="1"/>
  <c r="E527" i="5"/>
  <c r="F694" i="6"/>
  <c r="D694" i="6"/>
  <c r="E694" i="6"/>
  <c r="C694" i="6"/>
  <c r="G428" i="3"/>
  <c r="Q428" i="3" s="1"/>
  <c r="A429" i="3"/>
  <c r="A580" i="4"/>
  <c r="B580" i="4"/>
  <c r="A528" i="5" l="1"/>
  <c r="Q528" i="5" s="1"/>
  <c r="R527" i="5"/>
  <c r="B528" i="5"/>
  <c r="D528" i="5" s="1"/>
  <c r="B695" i="6"/>
  <c r="A695" i="6"/>
  <c r="C429" i="3"/>
  <c r="B429" i="3"/>
  <c r="E429" i="3"/>
  <c r="P429" i="3"/>
  <c r="D580" i="4"/>
  <c r="F580" i="4"/>
  <c r="E580" i="4"/>
  <c r="C580" i="4"/>
  <c r="C528" i="5" l="1"/>
  <c r="E528" i="5" s="1"/>
  <c r="F695" i="6"/>
  <c r="D695" i="6"/>
  <c r="C695" i="6"/>
  <c r="E695" i="6"/>
  <c r="D429" i="3"/>
  <c r="F429" i="3" s="1"/>
  <c r="B581" i="4"/>
  <c r="A581" i="4"/>
  <c r="F528" i="5"/>
  <c r="B696" i="6" l="1"/>
  <c r="A696" i="6"/>
  <c r="G429" i="3"/>
  <c r="D581" i="4"/>
  <c r="E581" i="4"/>
  <c r="C581" i="4"/>
  <c r="F581" i="4"/>
  <c r="R528" i="5"/>
  <c r="B529" i="5"/>
  <c r="A529" i="5"/>
  <c r="Q529" i="5" s="1"/>
  <c r="F696" i="6" l="1"/>
  <c r="E696" i="6"/>
  <c r="D696" i="6"/>
  <c r="C696" i="6"/>
  <c r="Q429" i="3"/>
  <c r="A430" i="3"/>
  <c r="A582" i="4"/>
  <c r="B582" i="4"/>
  <c r="D529" i="5"/>
  <c r="C529" i="5" s="1"/>
  <c r="B697" i="6" l="1"/>
  <c r="A697" i="6"/>
  <c r="C430" i="3"/>
  <c r="B430" i="3"/>
  <c r="P430" i="3"/>
  <c r="E430" i="3"/>
  <c r="C582" i="4"/>
  <c r="F582" i="4"/>
  <c r="D582" i="4"/>
  <c r="E582" i="4"/>
  <c r="F529" i="5"/>
  <c r="E529" i="5"/>
  <c r="F697" i="6" l="1"/>
  <c r="E697" i="6"/>
  <c r="C697" i="6"/>
  <c r="D697" i="6"/>
  <c r="D430" i="3"/>
  <c r="F430" i="3" s="1"/>
  <c r="B583" i="4"/>
  <c r="A583" i="4"/>
  <c r="R529" i="5"/>
  <c r="A530" i="5"/>
  <c r="Q530" i="5" s="1"/>
  <c r="B530" i="5"/>
  <c r="B698" i="6" l="1"/>
  <c r="A698" i="6"/>
  <c r="G430" i="3"/>
  <c r="F583" i="4"/>
  <c r="C583" i="4"/>
  <c r="D583" i="4"/>
  <c r="E583" i="4"/>
  <c r="D530" i="5"/>
  <c r="C530" i="5" s="1"/>
  <c r="E530" i="5" s="1"/>
  <c r="F698" i="6" l="1"/>
  <c r="D698" i="6"/>
  <c r="C698" i="6"/>
  <c r="E698" i="6"/>
  <c r="A431" i="3"/>
  <c r="Q430" i="3"/>
  <c r="B584" i="4"/>
  <c r="A584" i="4"/>
  <c r="F530" i="5"/>
  <c r="B699" i="6" l="1"/>
  <c r="A699" i="6"/>
  <c r="B431" i="3"/>
  <c r="P431" i="3"/>
  <c r="C431" i="3"/>
  <c r="E584" i="4"/>
  <c r="F584" i="4"/>
  <c r="C584" i="4"/>
  <c r="D584" i="4"/>
  <c r="R530" i="5"/>
  <c r="A531" i="5"/>
  <c r="Q531" i="5" s="1"/>
  <c r="B531" i="5"/>
  <c r="D699" i="6" l="1"/>
  <c r="E699" i="6"/>
  <c r="C699" i="6"/>
  <c r="F699" i="6"/>
  <c r="E431" i="3"/>
  <c r="B585" i="4"/>
  <c r="A585" i="4"/>
  <c r="D531" i="5"/>
  <c r="B700" i="6" l="1"/>
  <c r="A700" i="6"/>
  <c r="D431" i="3"/>
  <c r="F431" i="3" s="1"/>
  <c r="D585" i="4"/>
  <c r="E585" i="4"/>
  <c r="C585" i="4"/>
  <c r="F585" i="4"/>
  <c r="C531" i="5"/>
  <c r="E531" i="5" s="1"/>
  <c r="D700" i="6" l="1"/>
  <c r="E700" i="6"/>
  <c r="C700" i="6"/>
  <c r="F700" i="6"/>
  <c r="G431" i="3"/>
  <c r="A586" i="4"/>
  <c r="B586" i="4"/>
  <c r="F531" i="5"/>
  <c r="B701" i="6" l="1"/>
  <c r="A701" i="6"/>
  <c r="Q431" i="3"/>
  <c r="A432" i="3"/>
  <c r="F586" i="4"/>
  <c r="D586" i="4"/>
  <c r="C586" i="4"/>
  <c r="E586" i="4"/>
  <c r="B532" i="5"/>
  <c r="A532" i="5"/>
  <c r="Q532" i="5" s="1"/>
  <c r="R531" i="5"/>
  <c r="D701" i="6" l="1"/>
  <c r="F701" i="6"/>
  <c r="C701" i="6"/>
  <c r="E701" i="6"/>
  <c r="B432" i="3"/>
  <c r="C432" i="3"/>
  <c r="P432" i="3"/>
  <c r="B587" i="4"/>
  <c r="A587" i="4"/>
  <c r="D532" i="5"/>
  <c r="C532" i="5" s="1"/>
  <c r="E532" i="5" s="1"/>
  <c r="B702" i="6" l="1"/>
  <c r="A702" i="6"/>
  <c r="E432" i="3"/>
  <c r="D432" i="3" s="1"/>
  <c r="F432" i="3" s="1"/>
  <c r="F587" i="4"/>
  <c r="D587" i="4"/>
  <c r="C587" i="4"/>
  <c r="E587" i="4"/>
  <c r="F532" i="5"/>
  <c r="F702" i="6" l="1"/>
  <c r="D702" i="6"/>
  <c r="C702" i="6"/>
  <c r="E702" i="6"/>
  <c r="G432" i="3"/>
  <c r="B588" i="4"/>
  <c r="A588" i="4"/>
  <c r="A533" i="5"/>
  <c r="Q533" i="5" s="1"/>
  <c r="B533" i="5"/>
  <c r="R532" i="5"/>
  <c r="B703" i="6" l="1"/>
  <c r="A703" i="6"/>
  <c r="A433" i="3"/>
  <c r="Q432" i="3"/>
  <c r="C588" i="4"/>
  <c r="E588" i="4"/>
  <c r="F588" i="4"/>
  <c r="D588" i="4"/>
  <c r="D533" i="5"/>
  <c r="C533" i="5" s="1"/>
  <c r="E533" i="5" s="1"/>
  <c r="D703" i="6" l="1"/>
  <c r="E703" i="6"/>
  <c r="C703" i="6"/>
  <c r="F703" i="6"/>
  <c r="C433" i="3"/>
  <c r="E433" i="3" s="1"/>
  <c r="B433" i="3"/>
  <c r="P433" i="3"/>
  <c r="B589" i="4"/>
  <c r="A589" i="4"/>
  <c r="F533" i="5"/>
  <c r="B704" i="6" l="1"/>
  <c r="A704" i="6"/>
  <c r="D433" i="3"/>
  <c r="F433" i="3" s="1"/>
  <c r="F589" i="4"/>
  <c r="D589" i="4"/>
  <c r="C589" i="4"/>
  <c r="E589" i="4"/>
  <c r="R533" i="5"/>
  <c r="B534" i="5"/>
  <c r="A534" i="5"/>
  <c r="Q534" i="5" s="1"/>
  <c r="F704" i="6" l="1"/>
  <c r="D704" i="6"/>
  <c r="E704" i="6"/>
  <c r="C704" i="6"/>
  <c r="G433" i="3"/>
  <c r="A434" i="3" s="1"/>
  <c r="A590" i="4"/>
  <c r="B590" i="4"/>
  <c r="D534" i="5"/>
  <c r="C534" i="5" s="1"/>
  <c r="B705" i="6" l="1"/>
  <c r="A705" i="6"/>
  <c r="Q433" i="3"/>
  <c r="C434" i="3"/>
  <c r="B434" i="3"/>
  <c r="P434" i="3"/>
  <c r="E434" i="3"/>
  <c r="C590" i="4"/>
  <c r="F590" i="4"/>
  <c r="E590" i="4"/>
  <c r="D590" i="4"/>
  <c r="F534" i="5"/>
  <c r="E534" i="5"/>
  <c r="D705" i="6" l="1"/>
  <c r="E705" i="6"/>
  <c r="F705" i="6"/>
  <c r="C705" i="6"/>
  <c r="D434" i="3"/>
  <c r="F434" i="3" s="1"/>
  <c r="B591" i="4"/>
  <c r="A591" i="4"/>
  <c r="R534" i="5"/>
  <c r="A535" i="5"/>
  <c r="Q535" i="5" s="1"/>
  <c r="B535" i="5"/>
  <c r="B706" i="6" l="1"/>
  <c r="A706" i="6"/>
  <c r="G434" i="3"/>
  <c r="E591" i="4"/>
  <c r="D591" i="4"/>
  <c r="C591" i="4"/>
  <c r="F591" i="4"/>
  <c r="D535" i="5"/>
  <c r="D706" i="6" l="1"/>
  <c r="E706" i="6"/>
  <c r="C706" i="6"/>
  <c r="F706" i="6"/>
  <c r="A435" i="3"/>
  <c r="Q434" i="3"/>
  <c r="B592" i="4"/>
  <c r="A592" i="4"/>
  <c r="C535" i="5"/>
  <c r="E535" i="5" s="1"/>
  <c r="B707" i="6" l="1"/>
  <c r="A707" i="6"/>
  <c r="C435" i="3"/>
  <c r="E435" i="3" s="1"/>
  <c r="P435" i="3"/>
  <c r="B435" i="3"/>
  <c r="E592" i="4"/>
  <c r="C592" i="4"/>
  <c r="F592" i="4"/>
  <c r="D592" i="4"/>
  <c r="F535" i="5"/>
  <c r="D707" i="6" l="1"/>
  <c r="E707" i="6"/>
  <c r="C707" i="6"/>
  <c r="F707" i="6"/>
  <c r="D435" i="3"/>
  <c r="F435" i="3" s="1"/>
  <c r="B593" i="4"/>
  <c r="A593" i="4"/>
  <c r="A536" i="5"/>
  <c r="Q536" i="5" s="1"/>
  <c r="B536" i="5"/>
  <c r="R535" i="5"/>
  <c r="B708" i="6" l="1"/>
  <c r="A708" i="6"/>
  <c r="G435" i="3"/>
  <c r="F593" i="4"/>
  <c r="E593" i="4"/>
  <c r="D593" i="4"/>
  <c r="C593" i="4"/>
  <c r="D536" i="5"/>
  <c r="D708" i="6" l="1"/>
  <c r="E708" i="6"/>
  <c r="C708" i="6"/>
  <c r="F708" i="6"/>
  <c r="Q435" i="3"/>
  <c r="A436" i="3"/>
  <c r="A594" i="4"/>
  <c r="B594" i="4"/>
  <c r="C536" i="5"/>
  <c r="E536" i="5" s="1"/>
  <c r="A709" i="6" l="1"/>
  <c r="B709" i="6"/>
  <c r="B436" i="3"/>
  <c r="P436" i="3"/>
  <c r="C436" i="3"/>
  <c r="E594" i="4"/>
  <c r="C594" i="4"/>
  <c r="D594" i="4"/>
  <c r="F594" i="4"/>
  <c r="F536" i="5"/>
  <c r="D709" i="6" l="1"/>
  <c r="E709" i="6"/>
  <c r="F709" i="6"/>
  <c r="C709" i="6"/>
  <c r="E436" i="3"/>
  <c r="D436" i="3" s="1"/>
  <c r="B595" i="4"/>
  <c r="A595" i="4"/>
  <c r="B537" i="5"/>
  <c r="R536" i="5"/>
  <c r="A537" i="5"/>
  <c r="Q537" i="5" s="1"/>
  <c r="B710" i="6" l="1"/>
  <c r="A710" i="6"/>
  <c r="F436" i="3"/>
  <c r="G436" i="3"/>
  <c r="A437" i="3" s="1"/>
  <c r="F595" i="4"/>
  <c r="D595" i="4"/>
  <c r="E595" i="4"/>
  <c r="C595" i="4"/>
  <c r="D537" i="5"/>
  <c r="C537" i="5"/>
  <c r="E537" i="5" s="1"/>
  <c r="D710" i="6" l="1"/>
  <c r="E710" i="6"/>
  <c r="F710" i="6"/>
  <c r="C710" i="6"/>
  <c r="Q436" i="3"/>
  <c r="B437" i="3"/>
  <c r="C437" i="3"/>
  <c r="E437" i="3" s="1"/>
  <c r="D437" i="3" s="1"/>
  <c r="F437" i="3" s="1"/>
  <c r="P437" i="3"/>
  <c r="A596" i="4"/>
  <c r="B596" i="4"/>
  <c r="F537" i="5"/>
  <c r="R537" i="5" s="1"/>
  <c r="B711" i="6" l="1"/>
  <c r="A711" i="6"/>
  <c r="G437" i="3"/>
  <c r="A538" i="5"/>
  <c r="Q538" i="5" s="1"/>
  <c r="B538" i="5"/>
  <c r="D538" i="5" s="1"/>
  <c r="C538" i="5" s="1"/>
  <c r="C596" i="4"/>
  <c r="F596" i="4"/>
  <c r="E596" i="4"/>
  <c r="D596" i="4"/>
  <c r="D711" i="6" l="1"/>
  <c r="F711" i="6"/>
  <c r="C711" i="6"/>
  <c r="E711" i="6"/>
  <c r="A438" i="3"/>
  <c r="Q437" i="3"/>
  <c r="B597" i="4"/>
  <c r="A597" i="4"/>
  <c r="F538" i="5"/>
  <c r="E538" i="5"/>
  <c r="B712" i="6" l="1"/>
  <c r="A712" i="6"/>
  <c r="C438" i="3"/>
  <c r="B438" i="3"/>
  <c r="P438" i="3"/>
  <c r="E438" i="3"/>
  <c r="D438" i="3" s="1"/>
  <c r="F438" i="3" s="1"/>
  <c r="F597" i="4"/>
  <c r="D597" i="4"/>
  <c r="C597" i="4"/>
  <c r="E597" i="4"/>
  <c r="A539" i="5"/>
  <c r="Q539" i="5" s="1"/>
  <c r="B539" i="5"/>
  <c r="R538" i="5"/>
  <c r="D712" i="6" l="1"/>
  <c r="E712" i="6"/>
  <c r="F712" i="6"/>
  <c r="C712" i="6"/>
  <c r="G438" i="3"/>
  <c r="A598" i="4"/>
  <c r="B598" i="4"/>
  <c r="D539" i="5"/>
  <c r="A713" i="6" l="1"/>
  <c r="B713" i="6"/>
  <c r="Q438" i="3"/>
  <c r="A439" i="3"/>
  <c r="F598" i="4"/>
  <c r="D598" i="4"/>
  <c r="C598" i="4"/>
  <c r="E598" i="4"/>
  <c r="C539" i="5"/>
  <c r="E539" i="5" s="1"/>
  <c r="D713" i="6" l="1"/>
  <c r="E713" i="6"/>
  <c r="F713" i="6"/>
  <c r="C713" i="6"/>
  <c r="C439" i="3"/>
  <c r="B439" i="3"/>
  <c r="P439" i="3"/>
  <c r="E439" i="3"/>
  <c r="B599" i="4"/>
  <c r="A599" i="4"/>
  <c r="F539" i="5"/>
  <c r="B714" i="6" l="1"/>
  <c r="A714" i="6"/>
  <c r="D439" i="3"/>
  <c r="F439" i="3" s="1"/>
  <c r="G439" i="3"/>
  <c r="E599" i="4"/>
  <c r="D599" i="4"/>
  <c r="C599" i="4"/>
  <c r="F599" i="4"/>
  <c r="A540" i="5"/>
  <c r="Q540" i="5" s="1"/>
  <c r="R539" i="5"/>
  <c r="B540" i="5"/>
  <c r="D714" i="6" l="1"/>
  <c r="E714" i="6"/>
  <c r="C714" i="6"/>
  <c r="F714" i="6"/>
  <c r="Q439" i="3"/>
  <c r="A440" i="3"/>
  <c r="A600" i="4"/>
  <c r="B600" i="4"/>
  <c r="D540" i="5"/>
  <c r="B715" i="6" l="1"/>
  <c r="A715" i="6"/>
  <c r="C440" i="3"/>
  <c r="E440" i="3"/>
  <c r="P440" i="3"/>
  <c r="B440" i="3"/>
  <c r="D600" i="4"/>
  <c r="C600" i="4"/>
  <c r="F600" i="4"/>
  <c r="E600" i="4"/>
  <c r="C540" i="5"/>
  <c r="E540" i="5" s="1"/>
  <c r="D715" i="6" l="1"/>
  <c r="E715" i="6"/>
  <c r="C715" i="6"/>
  <c r="F715" i="6"/>
  <c r="D440" i="3"/>
  <c r="F440" i="3" s="1"/>
  <c r="B601" i="4"/>
  <c r="A601" i="4"/>
  <c r="F540" i="5"/>
  <c r="B716" i="6" l="1"/>
  <c r="A716" i="6"/>
  <c r="G440" i="3"/>
  <c r="C601" i="4"/>
  <c r="F601" i="4"/>
  <c r="D601" i="4"/>
  <c r="E601" i="4"/>
  <c r="R540" i="5"/>
  <c r="B541" i="5"/>
  <c r="A541" i="5"/>
  <c r="Q541" i="5" s="1"/>
  <c r="D716" i="6" l="1"/>
  <c r="E716" i="6"/>
  <c r="C716" i="6"/>
  <c r="F716" i="6"/>
  <c r="Q440" i="3"/>
  <c r="A441" i="3"/>
  <c r="A602" i="4"/>
  <c r="B602" i="4"/>
  <c r="D541" i="5"/>
  <c r="C541" i="5" s="1"/>
  <c r="E541" i="5" s="1"/>
  <c r="B717" i="6" l="1"/>
  <c r="A717" i="6"/>
  <c r="C441" i="3"/>
  <c r="E441" i="3"/>
  <c r="D441" i="3" s="1"/>
  <c r="F441" i="3" s="1"/>
  <c r="B441" i="3"/>
  <c r="P441" i="3"/>
  <c r="D602" i="4"/>
  <c r="C602" i="4"/>
  <c r="E602" i="4"/>
  <c r="F602" i="4"/>
  <c r="F541" i="5"/>
  <c r="D717" i="6" l="1"/>
  <c r="F717" i="6"/>
  <c r="C717" i="6"/>
  <c r="E717" i="6"/>
  <c r="G441" i="3"/>
  <c r="B603" i="4"/>
  <c r="A603" i="4"/>
  <c r="B542" i="5"/>
  <c r="R541" i="5"/>
  <c r="A542" i="5"/>
  <c r="Q542" i="5" s="1"/>
  <c r="B718" i="6" l="1"/>
  <c r="A718" i="6"/>
  <c r="Q441" i="3"/>
  <c r="A442" i="3"/>
  <c r="D603" i="4"/>
  <c r="E603" i="4"/>
  <c r="C603" i="4"/>
  <c r="F603" i="4"/>
  <c r="D542" i="5"/>
  <c r="C542" i="5" s="1"/>
  <c r="D718" i="6" l="1"/>
  <c r="E718" i="6"/>
  <c r="F718" i="6"/>
  <c r="C718" i="6"/>
  <c r="B442" i="3"/>
  <c r="P442" i="3"/>
  <c r="C442" i="3"/>
  <c r="A604" i="4"/>
  <c r="B604" i="4"/>
  <c r="E542" i="5"/>
  <c r="F542" i="5"/>
  <c r="B719" i="6" l="1"/>
  <c r="A719" i="6"/>
  <c r="E442" i="3"/>
  <c r="D442" i="3"/>
  <c r="F442" i="3" s="1"/>
  <c r="D604" i="4"/>
  <c r="C604" i="4"/>
  <c r="F604" i="4"/>
  <c r="E604" i="4"/>
  <c r="B543" i="5"/>
  <c r="R542" i="5"/>
  <c r="A543" i="5"/>
  <c r="Q543" i="5" s="1"/>
  <c r="D719" i="6" l="1"/>
  <c r="E719" i="6"/>
  <c r="F719" i="6"/>
  <c r="C719" i="6"/>
  <c r="G442" i="3"/>
  <c r="A443" i="3" s="1"/>
  <c r="Q442" i="3"/>
  <c r="B605" i="4"/>
  <c r="A605" i="4"/>
  <c r="D543" i="5"/>
  <c r="C543" i="5"/>
  <c r="E543" i="5" s="1"/>
  <c r="B720" i="6" l="1"/>
  <c r="A720" i="6"/>
  <c r="C443" i="3"/>
  <c r="E443" i="3" s="1"/>
  <c r="B443" i="3"/>
  <c r="P443" i="3"/>
  <c r="D605" i="4"/>
  <c r="E605" i="4"/>
  <c r="F605" i="4"/>
  <c r="C605" i="4"/>
  <c r="F543" i="5"/>
  <c r="R543" i="5" s="1"/>
  <c r="D720" i="6" l="1"/>
  <c r="C720" i="6"/>
  <c r="F720" i="6"/>
  <c r="E720" i="6"/>
  <c r="D443" i="3"/>
  <c r="F443" i="3" s="1"/>
  <c r="A544" i="5"/>
  <c r="Q544" i="5" s="1"/>
  <c r="B544" i="5"/>
  <c r="D544" i="5" s="1"/>
  <c r="C544" i="5" s="1"/>
  <c r="E544" i="5" s="1"/>
  <c r="A606" i="4"/>
  <c r="B606" i="4"/>
  <c r="B721" i="6" l="1"/>
  <c r="A721" i="6"/>
  <c r="G443" i="3"/>
  <c r="D606" i="4"/>
  <c r="F606" i="4"/>
  <c r="C606" i="4"/>
  <c r="E606" i="4"/>
  <c r="F544" i="5"/>
  <c r="D721" i="6" l="1"/>
  <c r="E721" i="6"/>
  <c r="C721" i="6"/>
  <c r="F721" i="6"/>
  <c r="Q443" i="3"/>
  <c r="A444" i="3"/>
  <c r="B607" i="4"/>
  <c r="A607" i="4"/>
  <c r="A545" i="5"/>
  <c r="Q545" i="5" s="1"/>
  <c r="R544" i="5"/>
  <c r="B545" i="5"/>
  <c r="B722" i="6" l="1"/>
  <c r="A722" i="6"/>
  <c r="C444" i="3"/>
  <c r="P444" i="3"/>
  <c r="B444" i="3"/>
  <c r="F607" i="4"/>
  <c r="E607" i="4"/>
  <c r="C607" i="4"/>
  <c r="D607" i="4"/>
  <c r="D545" i="5"/>
  <c r="C545" i="5"/>
  <c r="F545" i="5" s="1"/>
  <c r="D722" i="6" l="1"/>
  <c r="E722" i="6"/>
  <c r="C722" i="6"/>
  <c r="F722" i="6"/>
  <c r="E444" i="3"/>
  <c r="B608" i="4"/>
  <c r="A608" i="4"/>
  <c r="E545" i="5"/>
  <c r="B546" i="5"/>
  <c r="A546" i="5"/>
  <c r="Q546" i="5" s="1"/>
  <c r="R545" i="5"/>
  <c r="B723" i="6" l="1"/>
  <c r="A723" i="6"/>
  <c r="D444" i="3"/>
  <c r="F444" i="3" s="1"/>
  <c r="D608" i="4"/>
  <c r="F608" i="4"/>
  <c r="E608" i="4"/>
  <c r="C608" i="4"/>
  <c r="D546" i="5"/>
  <c r="F723" i="6" l="1"/>
  <c r="E723" i="6"/>
  <c r="C723" i="6"/>
  <c r="D723" i="6"/>
  <c r="G444" i="3"/>
  <c r="B609" i="4"/>
  <c r="A609" i="4"/>
  <c r="C546" i="5"/>
  <c r="E546" i="5" s="1"/>
  <c r="B724" i="6" l="1"/>
  <c r="A724" i="6"/>
  <c r="Q444" i="3"/>
  <c r="A445" i="3"/>
  <c r="C609" i="4"/>
  <c r="D609" i="4"/>
  <c r="F609" i="4"/>
  <c r="E609" i="4"/>
  <c r="F546" i="5"/>
  <c r="F724" i="6" l="1"/>
  <c r="D724" i="6"/>
  <c r="C724" i="6"/>
  <c r="E724" i="6"/>
  <c r="B445" i="3"/>
  <c r="C445" i="3"/>
  <c r="P445" i="3"/>
  <c r="B610" i="4"/>
  <c r="A610" i="4"/>
  <c r="B547" i="5"/>
  <c r="R546" i="5"/>
  <c r="A547" i="5"/>
  <c r="Q547" i="5" s="1"/>
  <c r="B725" i="6" l="1"/>
  <c r="A725" i="6"/>
  <c r="E445" i="3"/>
  <c r="F610" i="4"/>
  <c r="D610" i="4"/>
  <c r="E610" i="4"/>
  <c r="C610" i="4"/>
  <c r="D547" i="5"/>
  <c r="F725" i="6" l="1"/>
  <c r="D725" i="6"/>
  <c r="E725" i="6"/>
  <c r="C725" i="6"/>
  <c r="D445" i="3"/>
  <c r="F445" i="3" s="1"/>
  <c r="B611" i="4"/>
  <c r="A611" i="4"/>
  <c r="C547" i="5"/>
  <c r="E547" i="5" s="1"/>
  <c r="B726" i="6" l="1"/>
  <c r="A726" i="6"/>
  <c r="G445" i="3"/>
  <c r="E611" i="4"/>
  <c r="C611" i="4"/>
  <c r="D611" i="4"/>
  <c r="F611" i="4"/>
  <c r="F547" i="5"/>
  <c r="F726" i="6" l="1"/>
  <c r="D726" i="6"/>
  <c r="E726" i="6"/>
  <c r="C726" i="6"/>
  <c r="A446" i="3"/>
  <c r="Q445" i="3"/>
  <c r="B612" i="4"/>
  <c r="A612" i="4"/>
  <c r="R547" i="5"/>
  <c r="A548" i="5"/>
  <c r="Q548" i="5" s="1"/>
  <c r="B548" i="5"/>
  <c r="B727" i="6" l="1"/>
  <c r="A727" i="6"/>
  <c r="P446" i="3"/>
  <c r="C446" i="3"/>
  <c r="E446" i="3" s="1"/>
  <c r="B446" i="3"/>
  <c r="C612" i="4"/>
  <c r="E612" i="4"/>
  <c r="F612" i="4"/>
  <c r="D612" i="4"/>
  <c r="D548" i="5"/>
  <c r="C548" i="5"/>
  <c r="E548" i="5" s="1"/>
  <c r="F727" i="6" l="1"/>
  <c r="D727" i="6"/>
  <c r="C727" i="6"/>
  <c r="E727" i="6"/>
  <c r="D446" i="3"/>
  <c r="F446" i="3" s="1"/>
  <c r="A613" i="4"/>
  <c r="B613" i="4"/>
  <c r="F548" i="5"/>
  <c r="R548" i="5" s="1"/>
  <c r="A728" i="6" l="1"/>
  <c r="B728" i="6"/>
  <c r="G446" i="3"/>
  <c r="Q446" i="3" s="1"/>
  <c r="B549" i="5"/>
  <c r="D549" i="5" s="1"/>
  <c r="C613" i="4"/>
  <c r="E613" i="4"/>
  <c r="F613" i="4"/>
  <c r="D613" i="4"/>
  <c r="A549" i="5"/>
  <c r="Q549" i="5" s="1"/>
  <c r="F728" i="6" l="1"/>
  <c r="D728" i="6"/>
  <c r="C728" i="6"/>
  <c r="E728" i="6"/>
  <c r="A447" i="3"/>
  <c r="P447" i="3" s="1"/>
  <c r="B447" i="3"/>
  <c r="C447" i="3"/>
  <c r="E447" i="3" s="1"/>
  <c r="A614" i="4"/>
  <c r="B614" i="4"/>
  <c r="C549" i="5"/>
  <c r="E549" i="5" s="1"/>
  <c r="B729" i="6" l="1"/>
  <c r="A729" i="6"/>
  <c r="D447" i="3"/>
  <c r="F447" i="3" s="1"/>
  <c r="F614" i="4"/>
  <c r="D614" i="4"/>
  <c r="E8" i="4" s="1"/>
  <c r="E614" i="4"/>
  <c r="C614" i="4"/>
  <c r="E6" i="4"/>
  <c r="F549" i="5"/>
  <c r="F729" i="6" l="1"/>
  <c r="D729" i="6"/>
  <c r="E729" i="6"/>
  <c r="C729" i="6"/>
  <c r="G447" i="3"/>
  <c r="E7" i="4"/>
  <c r="G7" i="4" s="1"/>
  <c r="C15" i="2"/>
  <c r="G6" i="4"/>
  <c r="E11" i="4" s="1"/>
  <c r="E15" i="2" s="1"/>
  <c r="F15" i="2" s="1"/>
  <c r="G8" i="4"/>
  <c r="E10" i="4" s="1"/>
  <c r="E14" i="2" s="1"/>
  <c r="F14" i="2" s="1"/>
  <c r="C14" i="2"/>
  <c r="E9" i="4"/>
  <c r="G9" i="4" s="1"/>
  <c r="B550" i="5"/>
  <c r="A550" i="5"/>
  <c r="Q550" i="5" s="1"/>
  <c r="R549" i="5"/>
  <c r="B730" i="6" l="1"/>
  <c r="A730" i="6"/>
  <c r="Q447" i="3"/>
  <c r="A448" i="3"/>
  <c r="D550" i="5"/>
  <c r="C550" i="5"/>
  <c r="E550" i="5" s="1"/>
  <c r="F730" i="6" l="1"/>
  <c r="D730" i="6"/>
  <c r="E730" i="6"/>
  <c r="C730" i="6"/>
  <c r="P448" i="3"/>
  <c r="B448" i="3"/>
  <c r="C448" i="3"/>
  <c r="E448" i="3"/>
  <c r="F550" i="5"/>
  <c r="B551" i="5"/>
  <c r="R550" i="5"/>
  <c r="A551" i="5"/>
  <c r="Q551" i="5" s="1"/>
  <c r="B731" i="6" l="1"/>
  <c r="A731" i="6"/>
  <c r="D448" i="3"/>
  <c r="F448" i="3" s="1"/>
  <c r="D551" i="5"/>
  <c r="C551" i="5"/>
  <c r="E551" i="5" s="1"/>
  <c r="F731" i="6" l="1"/>
  <c r="C731" i="6"/>
  <c r="E731" i="6"/>
  <c r="D731" i="6"/>
  <c r="G448" i="3"/>
  <c r="A449" i="3" s="1"/>
  <c r="P449" i="3" s="1"/>
  <c r="F551" i="5"/>
  <c r="R551" i="5" s="1"/>
  <c r="A552" i="5"/>
  <c r="Q552" i="5" s="1"/>
  <c r="B552" i="5" l="1"/>
  <c r="B732" i="6"/>
  <c r="A732" i="6"/>
  <c r="C449" i="3"/>
  <c r="E449" i="3" s="1"/>
  <c r="B449" i="3"/>
  <c r="Q448" i="3"/>
  <c r="D449" i="3"/>
  <c r="F449" i="3" s="1"/>
  <c r="D552" i="5"/>
  <c r="C552" i="5" s="1"/>
  <c r="F552" i="5" s="1"/>
  <c r="F732" i="6" l="1"/>
  <c r="D732" i="6"/>
  <c r="C732" i="6"/>
  <c r="E732" i="6"/>
  <c r="G449" i="3"/>
  <c r="A553" i="5"/>
  <c r="Q553" i="5" s="1"/>
  <c r="R552" i="5"/>
  <c r="B553" i="5"/>
  <c r="E552" i="5"/>
  <c r="B733" i="6" l="1"/>
  <c r="A733" i="6"/>
  <c r="Q449" i="3"/>
  <c r="A450" i="3"/>
  <c r="D553" i="5"/>
  <c r="C553" i="5"/>
  <c r="E553" i="5" s="1"/>
  <c r="F733" i="6" l="1"/>
  <c r="D733" i="6"/>
  <c r="C733" i="6"/>
  <c r="E733" i="6"/>
  <c r="P450" i="3"/>
  <c r="C450" i="3"/>
  <c r="B450" i="3"/>
  <c r="F553" i="5"/>
  <c r="B734" i="6" l="1"/>
  <c r="A734" i="6"/>
  <c r="E450" i="3"/>
  <c r="R553" i="5"/>
  <c r="B554" i="5"/>
  <c r="A554" i="5"/>
  <c r="Q554" i="5" s="1"/>
  <c r="F734" i="6" l="1"/>
  <c r="D734" i="6"/>
  <c r="C734" i="6"/>
  <c r="E734" i="6"/>
  <c r="D450" i="3"/>
  <c r="F450" i="3" s="1"/>
  <c r="D554" i="5"/>
  <c r="C554" i="5"/>
  <c r="F554" i="5" s="1"/>
  <c r="B735" i="6" l="1"/>
  <c r="A735" i="6"/>
  <c r="G450" i="3"/>
  <c r="A555" i="5"/>
  <c r="Q555" i="5" s="1"/>
  <c r="B555" i="5"/>
  <c r="R554" i="5"/>
  <c r="E554" i="5"/>
  <c r="F735" i="6" l="1"/>
  <c r="D735" i="6"/>
  <c r="C735" i="6"/>
  <c r="E735" i="6"/>
  <c r="Q450" i="3"/>
  <c r="A451" i="3"/>
  <c r="D555" i="5"/>
  <c r="A736" i="6" l="1"/>
  <c r="B736" i="6"/>
  <c r="B451" i="3"/>
  <c r="C451" i="3"/>
  <c r="E451" i="3" s="1"/>
  <c r="P451" i="3"/>
  <c r="C555" i="5"/>
  <c r="E555" i="5" s="1"/>
  <c r="F736" i="6" l="1"/>
  <c r="D736" i="6"/>
  <c r="C736" i="6"/>
  <c r="E736" i="6"/>
  <c r="D451" i="3"/>
  <c r="F451" i="3" s="1"/>
  <c r="F555" i="5"/>
  <c r="B737" i="6" l="1"/>
  <c r="A737" i="6"/>
  <c r="G451" i="3"/>
  <c r="B556" i="5"/>
  <c r="A556" i="5"/>
  <c r="Q556" i="5" s="1"/>
  <c r="R555" i="5"/>
  <c r="F737" i="6" l="1"/>
  <c r="D737" i="6"/>
  <c r="E8" i="6" s="1"/>
  <c r="C737" i="6"/>
  <c r="E737" i="6"/>
  <c r="E6" i="6"/>
  <c r="Q451" i="3"/>
  <c r="A452" i="3"/>
  <c r="D556" i="5"/>
  <c r="C556" i="5" s="1"/>
  <c r="F556" i="5" s="1"/>
  <c r="E7" i="6" l="1"/>
  <c r="G7" i="6" s="1"/>
  <c r="G6" i="6"/>
  <c r="G8" i="6"/>
  <c r="E10" i="6"/>
  <c r="C452" i="3"/>
  <c r="E452" i="3"/>
  <c r="D452" i="3" s="1"/>
  <c r="P452" i="3"/>
  <c r="B452" i="3"/>
  <c r="R556" i="5"/>
  <c r="B557" i="5"/>
  <c r="A557" i="5"/>
  <c r="Q557" i="5" s="1"/>
  <c r="E556" i="5"/>
  <c r="G10" i="6" l="1"/>
  <c r="E20" i="2" s="1"/>
  <c r="F20" i="2" s="1"/>
  <c r="C20" i="2"/>
  <c r="F452" i="3"/>
  <c r="G452" i="3"/>
  <c r="D557" i="5"/>
  <c r="C557" i="5" s="1"/>
  <c r="E557" i="5" s="1"/>
  <c r="A453" i="3" l="1"/>
  <c r="Q452" i="3"/>
  <c r="F557" i="5"/>
  <c r="B453" i="3" l="1"/>
  <c r="C453" i="3"/>
  <c r="E453" i="3"/>
  <c r="P453" i="3"/>
  <c r="B558" i="5"/>
  <c r="A558" i="5"/>
  <c r="Q558" i="5" s="1"/>
  <c r="R557" i="5"/>
  <c r="D453" i="3" l="1"/>
  <c r="F453" i="3" s="1"/>
  <c r="D558" i="5"/>
  <c r="C558" i="5"/>
  <c r="F558" i="5" s="1"/>
  <c r="G453" i="3" l="1"/>
  <c r="B559" i="5"/>
  <c r="A559" i="5"/>
  <c r="Q559" i="5" s="1"/>
  <c r="R558" i="5"/>
  <c r="E558" i="5"/>
  <c r="A454" i="3" l="1"/>
  <c r="Q453" i="3"/>
  <c r="D559" i="5"/>
  <c r="C559" i="5" s="1"/>
  <c r="E559" i="5" s="1"/>
  <c r="B454" i="3" l="1"/>
  <c r="C454" i="3"/>
  <c r="P454" i="3"/>
  <c r="F559" i="5"/>
  <c r="E454" i="3" l="1"/>
  <c r="R559" i="5"/>
  <c r="A560" i="5"/>
  <c r="Q560" i="5" s="1"/>
  <c r="B560" i="5"/>
  <c r="D454" i="3" l="1"/>
  <c r="F454" i="3" s="1"/>
  <c r="D560" i="5"/>
  <c r="C560" i="5"/>
  <c r="E560" i="5" s="1"/>
  <c r="G454" i="3" l="1"/>
  <c r="F560" i="5"/>
  <c r="B561" i="5" s="1"/>
  <c r="A561" i="5"/>
  <c r="Q561" i="5" s="1"/>
  <c r="R560" i="5"/>
  <c r="A455" i="3" l="1"/>
  <c r="Q454" i="3"/>
  <c r="D561" i="5"/>
  <c r="C561" i="5"/>
  <c r="E561" i="5" s="1"/>
  <c r="C455" i="3" l="1"/>
  <c r="B455" i="3"/>
  <c r="P455" i="3"/>
  <c r="E455" i="3"/>
  <c r="D455" i="3" s="1"/>
  <c r="F455" i="3" s="1"/>
  <c r="F561" i="5"/>
  <c r="B562" i="5" s="1"/>
  <c r="R561" i="5" l="1"/>
  <c r="G455" i="3"/>
  <c r="A456" i="3"/>
  <c r="Q455" i="3"/>
  <c r="A562" i="5"/>
  <c r="Q562" i="5" s="1"/>
  <c r="D562" i="5"/>
  <c r="C562" i="5"/>
  <c r="E562" i="5" s="1"/>
  <c r="P456" i="3" l="1"/>
  <c r="C456" i="3"/>
  <c r="E456" i="3" s="1"/>
  <c r="B456" i="3"/>
  <c r="F562" i="5"/>
  <c r="D456" i="3" l="1"/>
  <c r="F456" i="3" s="1"/>
  <c r="B563" i="5"/>
  <c r="R562" i="5"/>
  <c r="A563" i="5"/>
  <c r="Q563" i="5" s="1"/>
  <c r="G456" i="3" l="1"/>
  <c r="Q456" i="3" s="1"/>
  <c r="A457" i="3"/>
  <c r="D563" i="5"/>
  <c r="C563" i="5"/>
  <c r="E563" i="5" s="1"/>
  <c r="B457" i="3" l="1"/>
  <c r="C457" i="3"/>
  <c r="E457" i="3" s="1"/>
  <c r="D457" i="3" s="1"/>
  <c r="F457" i="3" s="1"/>
  <c r="P457" i="3"/>
  <c r="F563" i="5"/>
  <c r="R563" i="5" s="1"/>
  <c r="B564" i="5"/>
  <c r="A564" i="5"/>
  <c r="Q564" i="5" s="1"/>
  <c r="G457" i="3" l="1"/>
  <c r="D564" i="5"/>
  <c r="C564" i="5"/>
  <c r="E564" i="5" s="1"/>
  <c r="Q457" i="3" l="1"/>
  <c r="A458" i="3"/>
  <c r="F564" i="5"/>
  <c r="B458" i="3" l="1"/>
  <c r="P458" i="3"/>
  <c r="C458" i="3"/>
  <c r="R564" i="5"/>
  <c r="B565" i="5"/>
  <c r="A565" i="5"/>
  <c r="Q565" i="5" s="1"/>
  <c r="E458" i="3" l="1"/>
  <c r="D565" i="5"/>
  <c r="C565" i="5" s="1"/>
  <c r="E565" i="5" s="1"/>
  <c r="D458" i="3" l="1"/>
  <c r="F458" i="3" s="1"/>
  <c r="F565" i="5"/>
  <c r="G458" i="3" l="1"/>
  <c r="A566" i="5"/>
  <c r="Q566" i="5" s="1"/>
  <c r="B566" i="5"/>
  <c r="R565" i="5"/>
  <c r="A459" i="3" l="1"/>
  <c r="Q458" i="3"/>
  <c r="D566" i="5"/>
  <c r="C566" i="5"/>
  <c r="E566" i="5" s="1"/>
  <c r="B459" i="3" l="1"/>
  <c r="P459" i="3"/>
  <c r="C459" i="3"/>
  <c r="E459" i="3" s="1"/>
  <c r="D459" i="3" s="1"/>
  <c r="F459" i="3" s="1"/>
  <c r="F566" i="5"/>
  <c r="A567" i="5"/>
  <c r="Q567" i="5" s="1"/>
  <c r="R566" i="5"/>
  <c r="B567" i="5"/>
  <c r="G459" i="3" l="1"/>
  <c r="D567" i="5"/>
  <c r="C567" i="5"/>
  <c r="E567" i="5" s="1"/>
  <c r="Q459" i="3" l="1"/>
  <c r="A460" i="3"/>
  <c r="F567" i="5"/>
  <c r="A568" i="5"/>
  <c r="Q568" i="5" s="1"/>
  <c r="R567" i="5"/>
  <c r="B568" i="5"/>
  <c r="B460" i="3" l="1"/>
  <c r="C460" i="3"/>
  <c r="P460" i="3"/>
  <c r="D568" i="5"/>
  <c r="C568" i="5" s="1"/>
  <c r="E460" i="3" l="1"/>
  <c r="D460" i="3" s="1"/>
  <c r="E568" i="5"/>
  <c r="F568" i="5"/>
  <c r="F460" i="3" l="1"/>
  <c r="G460" i="3"/>
  <c r="A461" i="3" s="1"/>
  <c r="R568" i="5"/>
  <c r="A569" i="5"/>
  <c r="Q569" i="5" s="1"/>
  <c r="B569" i="5"/>
  <c r="Q460" i="3" l="1"/>
  <c r="B461" i="3"/>
  <c r="C461" i="3"/>
  <c r="E461" i="3" s="1"/>
  <c r="P461" i="3"/>
  <c r="D569" i="5"/>
  <c r="D461" i="3" l="1"/>
  <c r="F461" i="3" s="1"/>
  <c r="C569" i="5"/>
  <c r="E569" i="5" s="1"/>
  <c r="G461" i="3" l="1"/>
  <c r="A462" i="3" s="1"/>
  <c r="Q461" i="3"/>
  <c r="F569" i="5"/>
  <c r="C462" i="3" l="1"/>
  <c r="B462" i="3"/>
  <c r="P462" i="3"/>
  <c r="E462" i="3"/>
  <c r="R569" i="5"/>
  <c r="A570" i="5"/>
  <c r="Q570" i="5" s="1"/>
  <c r="B570" i="5"/>
  <c r="D462" i="3" l="1"/>
  <c r="F462" i="3" s="1"/>
  <c r="D570" i="5"/>
  <c r="C570" i="5" s="1"/>
  <c r="G462" i="3" l="1"/>
  <c r="F570" i="5"/>
  <c r="E570" i="5"/>
  <c r="A463" i="3" l="1"/>
  <c r="Q462" i="3"/>
  <c r="R570" i="5"/>
  <c r="A571" i="5"/>
  <c r="Q571" i="5" s="1"/>
  <c r="B571" i="5"/>
  <c r="B463" i="3" l="1"/>
  <c r="C463" i="3"/>
  <c r="P463" i="3"/>
  <c r="D571" i="5"/>
  <c r="C571" i="5"/>
  <c r="F571" i="5" s="1"/>
  <c r="E463" i="3" l="1"/>
  <c r="D463" i="3"/>
  <c r="F463" i="3" s="1"/>
  <c r="B572" i="5"/>
  <c r="A572" i="5"/>
  <c r="Q572" i="5" s="1"/>
  <c r="R571" i="5"/>
  <c r="E571" i="5"/>
  <c r="G463" i="3" l="1"/>
  <c r="D572" i="5"/>
  <c r="C572" i="5"/>
  <c r="E572" i="5" s="1"/>
  <c r="A464" i="3" l="1"/>
  <c r="Q463" i="3"/>
  <c r="F572" i="5"/>
  <c r="C464" i="3" l="1"/>
  <c r="B464" i="3"/>
  <c r="P464" i="3"/>
  <c r="E464" i="3"/>
  <c r="D464" i="3" s="1"/>
  <c r="F464" i="3" s="1"/>
  <c r="A573" i="5"/>
  <c r="Q573" i="5" s="1"/>
  <c r="R572" i="5"/>
  <c r="B573" i="5"/>
  <c r="G464" i="3" l="1"/>
  <c r="D573" i="5"/>
  <c r="A465" i="3" l="1"/>
  <c r="Q464" i="3"/>
  <c r="C573" i="5"/>
  <c r="E573" i="5" s="1"/>
  <c r="C465" i="3" l="1"/>
  <c r="E465" i="3" s="1"/>
  <c r="P465" i="3"/>
  <c r="B465" i="3"/>
  <c r="D465" i="3"/>
  <c r="F465" i="3" s="1"/>
  <c r="F573" i="5"/>
  <c r="G465" i="3" l="1"/>
  <c r="B574" i="5"/>
  <c r="A574" i="5"/>
  <c r="Q574" i="5" s="1"/>
  <c r="R573" i="5"/>
  <c r="A466" i="3" l="1"/>
  <c r="Q465" i="3"/>
  <c r="D574" i="5"/>
  <c r="C574" i="5" s="1"/>
  <c r="P466" i="3" l="1"/>
  <c r="C466" i="3"/>
  <c r="B466" i="3"/>
  <c r="F574" i="5"/>
  <c r="E574" i="5"/>
  <c r="E466" i="3" l="1"/>
  <c r="D466" i="3" s="1"/>
  <c r="R574" i="5"/>
  <c r="B575" i="5"/>
  <c r="A575" i="5"/>
  <c r="Q575" i="5" s="1"/>
  <c r="F466" i="3" l="1"/>
  <c r="G466" i="3"/>
  <c r="D575" i="5"/>
  <c r="C575" i="5" s="1"/>
  <c r="E575" i="5" s="1"/>
  <c r="A467" i="3" l="1"/>
  <c r="Q466" i="3"/>
  <c r="F575" i="5"/>
  <c r="P467" i="3" l="1"/>
  <c r="C467" i="3"/>
  <c r="E467" i="3" s="1"/>
  <c r="B467" i="3"/>
  <c r="A576" i="5"/>
  <c r="Q576" i="5" s="1"/>
  <c r="B576" i="5"/>
  <c r="R575" i="5"/>
  <c r="D467" i="3" l="1"/>
  <c r="F467" i="3" s="1"/>
  <c r="D576" i="5"/>
  <c r="C576" i="5"/>
  <c r="E576" i="5" s="1"/>
  <c r="G467" i="3" l="1"/>
  <c r="F576" i="5"/>
  <c r="Q467" i="3" l="1"/>
  <c r="A468" i="3"/>
  <c r="B577" i="5"/>
  <c r="R576" i="5"/>
  <c r="A577" i="5"/>
  <c r="Q577" i="5" s="1"/>
  <c r="C468" i="3" l="1"/>
  <c r="P468" i="3"/>
  <c r="B468" i="3"/>
  <c r="E468" i="3"/>
  <c r="D468" i="3" s="1"/>
  <c r="G468" i="3" s="1"/>
  <c r="D577" i="5"/>
  <c r="C577" i="5" s="1"/>
  <c r="E577" i="5" s="1"/>
  <c r="Q468" i="3" l="1"/>
  <c r="A469" i="3"/>
  <c r="F468" i="3"/>
  <c r="F577" i="5"/>
  <c r="B578" i="5"/>
  <c r="R577" i="5"/>
  <c r="A578" i="5"/>
  <c r="Q578" i="5" s="1"/>
  <c r="P469" i="3" l="1"/>
  <c r="B469" i="3"/>
  <c r="C469" i="3"/>
  <c r="E469" i="3" s="1"/>
  <c r="D578" i="5"/>
  <c r="D469" i="3" l="1"/>
  <c r="F469" i="3" s="1"/>
  <c r="C578" i="5"/>
  <c r="E578" i="5" s="1"/>
  <c r="G469" i="3" l="1"/>
  <c r="F578" i="5"/>
  <c r="Q469" i="3" l="1"/>
  <c r="A470" i="3"/>
  <c r="B579" i="5"/>
  <c r="A579" i="5"/>
  <c r="Q579" i="5" s="1"/>
  <c r="R578" i="5"/>
  <c r="B470" i="3" l="1"/>
  <c r="P470" i="3"/>
  <c r="C470" i="3"/>
  <c r="D579" i="5"/>
  <c r="C579" i="5" s="1"/>
  <c r="E470" i="3" l="1"/>
  <c r="E579" i="5"/>
  <c r="F579" i="5"/>
  <c r="D470" i="3" l="1"/>
  <c r="F470" i="3" s="1"/>
  <c r="B580" i="5"/>
  <c r="R579" i="5"/>
  <c r="A580" i="5"/>
  <c r="Q580" i="5" s="1"/>
  <c r="G470" i="3" l="1"/>
  <c r="D580" i="5"/>
  <c r="C580" i="5"/>
  <c r="E580" i="5" s="1"/>
  <c r="A471" i="3" l="1"/>
  <c r="Q470" i="3"/>
  <c r="F580" i="5"/>
  <c r="R580" i="5" s="1"/>
  <c r="A581" i="5"/>
  <c r="Q581" i="5" s="1"/>
  <c r="B471" i="3" l="1"/>
  <c r="C471" i="3"/>
  <c r="E471" i="3" s="1"/>
  <c r="P471" i="3"/>
  <c r="B581" i="5"/>
  <c r="D581" i="5" s="1"/>
  <c r="D471" i="3" l="1"/>
  <c r="F471" i="3" s="1"/>
  <c r="G471" i="3"/>
  <c r="C581" i="5"/>
  <c r="E581" i="5" s="1"/>
  <c r="F581" i="5"/>
  <c r="A472" i="3" l="1"/>
  <c r="Q471" i="3"/>
  <c r="B582" i="5"/>
  <c r="A582" i="5"/>
  <c r="Q582" i="5" s="1"/>
  <c r="R581" i="5"/>
  <c r="P472" i="3" l="1"/>
  <c r="C472" i="3"/>
  <c r="E472" i="3" s="1"/>
  <c r="B472" i="3"/>
  <c r="D582" i="5"/>
  <c r="C582" i="5" s="1"/>
  <c r="E582" i="5" s="1"/>
  <c r="D472" i="3" l="1"/>
  <c r="F472" i="3" s="1"/>
  <c r="F582" i="5"/>
  <c r="G472" i="3" l="1"/>
  <c r="A583" i="5"/>
  <c r="Q583" i="5" s="1"/>
  <c r="R582" i="5"/>
  <c r="B583" i="5"/>
  <c r="Q472" i="3" l="1"/>
  <c r="A473" i="3"/>
  <c r="D583" i="5"/>
  <c r="B473" i="3" l="1"/>
  <c r="P473" i="3"/>
  <c r="C473" i="3"/>
  <c r="C583" i="5"/>
  <c r="E583" i="5" s="1"/>
  <c r="E473" i="3" l="1"/>
  <c r="D473" i="3" s="1"/>
  <c r="F473" i="3" s="1"/>
  <c r="F583" i="5"/>
  <c r="G473" i="3" l="1"/>
  <c r="B584" i="5"/>
  <c r="R583" i="5"/>
  <c r="A584" i="5"/>
  <c r="Q584" i="5" s="1"/>
  <c r="Q473" i="3" l="1"/>
  <c r="A474" i="3"/>
  <c r="D584" i="5"/>
  <c r="C584" i="5"/>
  <c r="E584" i="5" s="1"/>
  <c r="P474" i="3" l="1"/>
  <c r="B474" i="3"/>
  <c r="C474" i="3"/>
  <c r="F584" i="5"/>
  <c r="E474" i="3" l="1"/>
  <c r="D474" i="3" s="1"/>
  <c r="A585" i="5"/>
  <c r="Q585" i="5" s="1"/>
  <c r="B585" i="5"/>
  <c r="R584" i="5"/>
  <c r="F474" i="3" l="1"/>
  <c r="G474" i="3"/>
  <c r="D585" i="5"/>
  <c r="Q474" i="3" l="1"/>
  <c r="A475" i="3"/>
  <c r="C585" i="5"/>
  <c r="E585" i="5" s="1"/>
  <c r="C475" i="3" l="1"/>
  <c r="E475" i="3" s="1"/>
  <c r="B475" i="3"/>
  <c r="P475" i="3"/>
  <c r="F585" i="5"/>
  <c r="D475" i="3" l="1"/>
  <c r="F475" i="3" s="1"/>
  <c r="R585" i="5"/>
  <c r="A586" i="5"/>
  <c r="Q586" i="5" s="1"/>
  <c r="B586" i="5"/>
  <c r="G475" i="3" l="1"/>
  <c r="D586" i="5"/>
  <c r="C586" i="5"/>
  <c r="E586" i="5" s="1"/>
  <c r="Q475" i="3" l="1"/>
  <c r="A476" i="3"/>
  <c r="F586" i="5"/>
  <c r="R586" i="5" s="1"/>
  <c r="A587" i="5"/>
  <c r="Q587" i="5" s="1"/>
  <c r="B587" i="5"/>
  <c r="B476" i="3" l="1"/>
  <c r="C476" i="3"/>
  <c r="P476" i="3"/>
  <c r="D587" i="5"/>
  <c r="C587" i="5" s="1"/>
  <c r="E587" i="5" s="1"/>
  <c r="E476" i="3" l="1"/>
  <c r="D476" i="3" s="1"/>
  <c r="F476" i="3" s="1"/>
  <c r="F587" i="5"/>
  <c r="G476" i="3" l="1"/>
  <c r="B588" i="5"/>
  <c r="R587" i="5"/>
  <c r="A588" i="5"/>
  <c r="Q588" i="5" s="1"/>
  <c r="A477" i="3" l="1"/>
  <c r="Q476" i="3"/>
  <c r="D588" i="5"/>
  <c r="P477" i="3" l="1"/>
  <c r="C477" i="3"/>
  <c r="E477" i="3" s="1"/>
  <c r="B477" i="3"/>
  <c r="C588" i="5"/>
  <c r="E588" i="5" s="1"/>
  <c r="D477" i="3" l="1"/>
  <c r="F477" i="3" s="1"/>
  <c r="F588" i="5"/>
  <c r="G477" i="3" l="1"/>
  <c r="R588" i="5"/>
  <c r="B589" i="5"/>
  <c r="A589" i="5"/>
  <c r="Q589" i="5" s="1"/>
  <c r="Q477" i="3" l="1"/>
  <c r="A478" i="3"/>
  <c r="D589" i="5"/>
  <c r="C589" i="5"/>
  <c r="E589" i="5" s="1"/>
  <c r="P478" i="3" l="1"/>
  <c r="B478" i="3"/>
  <c r="C478" i="3"/>
  <c r="E478" i="3" s="1"/>
  <c r="F589" i="5"/>
  <c r="R589" i="5" s="1"/>
  <c r="B590" i="5"/>
  <c r="A590" i="5"/>
  <c r="Q590" i="5" s="1"/>
  <c r="D478" i="3" l="1"/>
  <c r="F478" i="3" s="1"/>
  <c r="D590" i="5"/>
  <c r="C590" i="5"/>
  <c r="E590" i="5" s="1"/>
  <c r="G478" i="3" l="1"/>
  <c r="A479" i="3" s="1"/>
  <c r="Q478" i="3"/>
  <c r="F590" i="5"/>
  <c r="R590" i="5" s="1"/>
  <c r="A591" i="5" l="1"/>
  <c r="Q591" i="5" s="1"/>
  <c r="B479" i="3"/>
  <c r="C479" i="3"/>
  <c r="E479" i="3" s="1"/>
  <c r="D479" i="3" s="1"/>
  <c r="P479" i="3"/>
  <c r="B591" i="5"/>
  <c r="D591" i="5" s="1"/>
  <c r="C591" i="5" s="1"/>
  <c r="E591" i="5" s="1"/>
  <c r="G479" i="3" l="1"/>
  <c r="F479" i="3"/>
  <c r="F591" i="5"/>
  <c r="Q479" i="3" l="1"/>
  <c r="A480" i="3"/>
  <c r="A592" i="5"/>
  <c r="Q592" i="5" s="1"/>
  <c r="R591" i="5"/>
  <c r="B592" i="5"/>
  <c r="C480" i="3" l="1"/>
  <c r="E480" i="3"/>
  <c r="P480" i="3"/>
  <c r="B480" i="3"/>
  <c r="D592" i="5"/>
  <c r="C592" i="5"/>
  <c r="E592" i="5" s="1"/>
  <c r="D480" i="3" l="1"/>
  <c r="G480" i="3" s="1"/>
  <c r="F592" i="5"/>
  <c r="F480" i="3" l="1"/>
  <c r="Q480" i="3"/>
  <c r="A481" i="3"/>
  <c r="R592" i="5"/>
  <c r="B593" i="5"/>
  <c r="A593" i="5"/>
  <c r="Q593" i="5" s="1"/>
  <c r="B481" i="3" l="1"/>
  <c r="C481" i="3"/>
  <c r="E481" i="3" s="1"/>
  <c r="P481" i="3"/>
  <c r="D593" i="5"/>
  <c r="D481" i="3" l="1"/>
  <c r="F481" i="3" s="1"/>
  <c r="C593" i="5"/>
  <c r="E593" i="5" s="1"/>
  <c r="G481" i="3" l="1"/>
  <c r="F593" i="5"/>
  <c r="A482" i="3" l="1"/>
  <c r="Q481" i="3"/>
  <c r="R593" i="5"/>
  <c r="B594" i="5"/>
  <c r="A594" i="5"/>
  <c r="Q594" i="5" s="1"/>
  <c r="C482" i="3" l="1"/>
  <c r="E482" i="3"/>
  <c r="D482" i="3" s="1"/>
  <c r="F482" i="3" s="1"/>
  <c r="P482" i="3"/>
  <c r="B482" i="3"/>
  <c r="D594" i="5"/>
  <c r="G482" i="3" l="1"/>
  <c r="Q482" i="3" s="1"/>
  <c r="C594" i="5"/>
  <c r="E594" i="5" s="1"/>
  <c r="A483" i="3" l="1"/>
  <c r="P483" i="3" s="1"/>
  <c r="C483" i="3"/>
  <c r="B483" i="3"/>
  <c r="F594" i="5"/>
  <c r="E483" i="3" l="1"/>
  <c r="D483" i="3"/>
  <c r="F483" i="3" s="1"/>
  <c r="R594" i="5"/>
  <c r="B595" i="5"/>
  <c r="A595" i="5"/>
  <c r="Q595" i="5" s="1"/>
  <c r="G483" i="3" l="1"/>
  <c r="A484" i="3"/>
  <c r="Q483" i="3"/>
  <c r="D595" i="5"/>
  <c r="C595" i="5"/>
  <c r="E595" i="5" s="1"/>
  <c r="C484" i="3" l="1"/>
  <c r="B484" i="3"/>
  <c r="P484" i="3"/>
  <c r="E484" i="3"/>
  <c r="D484" i="3" s="1"/>
  <c r="F595" i="5"/>
  <c r="G484" i="3" l="1"/>
  <c r="F484" i="3"/>
  <c r="B596" i="5"/>
  <c r="R595" i="5"/>
  <c r="A596" i="5"/>
  <c r="Q596" i="5" s="1"/>
  <c r="Q484" i="3" l="1"/>
  <c r="A485" i="3"/>
  <c r="D596" i="5"/>
  <c r="C596" i="5"/>
  <c r="E596" i="5" s="1"/>
  <c r="P485" i="3" l="1"/>
  <c r="C485" i="3"/>
  <c r="B485" i="3"/>
  <c r="F596" i="5"/>
  <c r="R596" i="5" s="1"/>
  <c r="A597" i="5"/>
  <c r="Q597" i="5" s="1"/>
  <c r="B597" i="5"/>
  <c r="E485" i="3" l="1"/>
  <c r="D485" i="3"/>
  <c r="F485" i="3" s="1"/>
  <c r="D597" i="5"/>
  <c r="C597" i="5"/>
  <c r="E597" i="5" s="1"/>
  <c r="G485" i="3" l="1"/>
  <c r="Q485" i="3" s="1"/>
  <c r="A486" i="3"/>
  <c r="F597" i="5"/>
  <c r="P486" i="3" l="1"/>
  <c r="C486" i="3"/>
  <c r="B486" i="3"/>
  <c r="B598" i="5"/>
  <c r="R597" i="5"/>
  <c r="A598" i="5"/>
  <c r="Q598" i="5" s="1"/>
  <c r="E486" i="3" l="1"/>
  <c r="D486" i="3" s="1"/>
  <c r="D598" i="5"/>
  <c r="C598" i="5" s="1"/>
  <c r="E598" i="5" s="1"/>
  <c r="F486" i="3" l="1"/>
  <c r="G486" i="3"/>
  <c r="F598" i="5"/>
  <c r="A487" i="3" l="1"/>
  <c r="Q486" i="3"/>
  <c r="B599" i="5"/>
  <c r="R598" i="5"/>
  <c r="A599" i="5"/>
  <c r="Q599" i="5" s="1"/>
  <c r="C487" i="3" l="1"/>
  <c r="E487" i="3" s="1"/>
  <c r="B487" i="3"/>
  <c r="P487" i="3"/>
  <c r="D599" i="5"/>
  <c r="C599" i="5" s="1"/>
  <c r="E599" i="5" s="1"/>
  <c r="D487" i="3" l="1"/>
  <c r="F487" i="3" s="1"/>
  <c r="F599" i="5"/>
  <c r="G487" i="3" l="1"/>
  <c r="Q487" i="3" s="1"/>
  <c r="A488" i="3"/>
  <c r="B600" i="5"/>
  <c r="A600" i="5"/>
  <c r="Q600" i="5" s="1"/>
  <c r="R599" i="5"/>
  <c r="C488" i="3" l="1"/>
  <c r="E488" i="3"/>
  <c r="D488" i="3" s="1"/>
  <c r="F488" i="3" s="1"/>
  <c r="P488" i="3"/>
  <c r="B488" i="3"/>
  <c r="D600" i="5"/>
  <c r="C600" i="5"/>
  <c r="E600" i="5" s="1"/>
  <c r="G488" i="3" l="1"/>
  <c r="F600" i="5"/>
  <c r="A489" i="3" l="1"/>
  <c r="Q488" i="3"/>
  <c r="B601" i="5"/>
  <c r="R600" i="5"/>
  <c r="A601" i="5"/>
  <c r="Q601" i="5" s="1"/>
  <c r="C489" i="3" l="1"/>
  <c r="E489" i="3" s="1"/>
  <c r="B489" i="3"/>
  <c r="P489" i="3"/>
  <c r="D601" i="5"/>
  <c r="D489" i="3" l="1"/>
  <c r="F489" i="3" s="1"/>
  <c r="C601" i="5"/>
  <c r="E601" i="5" s="1"/>
  <c r="G489" i="3" l="1"/>
  <c r="A490" i="3"/>
  <c r="Q489" i="3"/>
  <c r="F601" i="5"/>
  <c r="B490" i="3" l="1"/>
  <c r="P490" i="3"/>
  <c r="C490" i="3"/>
  <c r="E490" i="3" s="1"/>
  <c r="B602" i="5"/>
  <c r="R601" i="5"/>
  <c r="A602" i="5"/>
  <c r="Q602" i="5" s="1"/>
  <c r="D490" i="3" l="1"/>
  <c r="F490" i="3" s="1"/>
  <c r="D602" i="5"/>
  <c r="C602" i="5" s="1"/>
  <c r="G490" i="3" l="1"/>
  <c r="E602" i="5"/>
  <c r="F602" i="5"/>
  <c r="Q490" i="3" l="1"/>
  <c r="A491" i="3"/>
  <c r="A603" i="5"/>
  <c r="Q603" i="5" s="1"/>
  <c r="B603" i="5"/>
  <c r="R602" i="5"/>
  <c r="C491" i="3" l="1"/>
  <c r="E491" i="3" s="1"/>
  <c r="B491" i="3"/>
  <c r="P491" i="3"/>
  <c r="D603" i="5"/>
  <c r="C603" i="5"/>
  <c r="F603" i="5" s="1"/>
  <c r="D491" i="3" l="1"/>
  <c r="F491" i="3" s="1"/>
  <c r="E603" i="5"/>
  <c r="A604" i="5"/>
  <c r="Q604" i="5" s="1"/>
  <c r="R603" i="5"/>
  <c r="B604" i="5"/>
  <c r="G491" i="3" l="1"/>
  <c r="D604" i="5"/>
  <c r="C604" i="5" s="1"/>
  <c r="E604" i="5" s="1"/>
  <c r="A492" i="3" l="1"/>
  <c r="Q491" i="3"/>
  <c r="F604" i="5"/>
  <c r="P492" i="3" l="1"/>
  <c r="C492" i="3"/>
  <c r="E492" i="3" s="1"/>
  <c r="B492" i="3"/>
  <c r="A605" i="5"/>
  <c r="Q605" i="5" s="1"/>
  <c r="B605" i="5"/>
  <c r="R604" i="5"/>
  <c r="D492" i="3" l="1"/>
  <c r="F492" i="3" s="1"/>
  <c r="D605" i="5"/>
  <c r="C605" i="5"/>
  <c r="F605" i="5" s="1"/>
  <c r="G492" i="3" l="1"/>
  <c r="R605" i="5"/>
  <c r="A606" i="5"/>
  <c r="Q606" i="5" s="1"/>
  <c r="B606" i="5"/>
  <c r="E605" i="5"/>
  <c r="Q492" i="3" l="1"/>
  <c r="A493" i="3"/>
  <c r="D606" i="5"/>
  <c r="C606" i="5" s="1"/>
  <c r="E606" i="5" s="1"/>
  <c r="B493" i="3" l="1"/>
  <c r="P493" i="3"/>
  <c r="C493" i="3"/>
  <c r="F606" i="5"/>
  <c r="E493" i="3" l="1"/>
  <c r="D493" i="3" s="1"/>
  <c r="F493" i="3" s="1"/>
  <c r="R606" i="5"/>
  <c r="B607" i="5"/>
  <c r="A607" i="5"/>
  <c r="Q607" i="5" s="1"/>
  <c r="G493" i="3" l="1"/>
  <c r="D607" i="5"/>
  <c r="C607" i="5" s="1"/>
  <c r="Q493" i="3" l="1"/>
  <c r="A494" i="3"/>
  <c r="E607" i="5"/>
  <c r="F607" i="5"/>
  <c r="C494" i="3" l="1"/>
  <c r="B494" i="3"/>
  <c r="P494" i="3"/>
  <c r="A608" i="5"/>
  <c r="Q608" i="5" s="1"/>
  <c r="B608" i="5"/>
  <c r="R607" i="5"/>
  <c r="E494" i="3" l="1"/>
  <c r="D608" i="5"/>
  <c r="C608" i="5"/>
  <c r="E608" i="5" s="1"/>
  <c r="D494" i="3" l="1"/>
  <c r="F494" i="3" s="1"/>
  <c r="F608" i="5"/>
  <c r="A609" i="5"/>
  <c r="Q609" i="5" s="1"/>
  <c r="R608" i="5"/>
  <c r="B609" i="5"/>
  <c r="G494" i="3" l="1"/>
  <c r="D609" i="5"/>
  <c r="C609" i="5"/>
  <c r="E609" i="5" s="1"/>
  <c r="Q494" i="3" l="1"/>
  <c r="A495" i="3"/>
  <c r="F609" i="5"/>
  <c r="P495" i="3" l="1"/>
  <c r="C495" i="3"/>
  <c r="B495" i="3"/>
  <c r="R609" i="5"/>
  <c r="A610" i="5"/>
  <c r="Q610" i="5" s="1"/>
  <c r="B610" i="5"/>
  <c r="E495" i="3" l="1"/>
  <c r="D495" i="3" s="1"/>
  <c r="F495" i="3" s="1"/>
  <c r="D610" i="5"/>
  <c r="C610" i="5" s="1"/>
  <c r="E610" i="5" s="1"/>
  <c r="G495" i="3" l="1"/>
  <c r="F610" i="5"/>
  <c r="A496" i="3" l="1"/>
  <c r="Q495" i="3"/>
  <c r="A611" i="5"/>
  <c r="Q611" i="5" s="1"/>
  <c r="R610" i="5"/>
  <c r="B611" i="5"/>
  <c r="C496" i="3" l="1"/>
  <c r="P496" i="3"/>
  <c r="E496" i="3"/>
  <c r="B496" i="3"/>
  <c r="D611" i="5"/>
  <c r="D496" i="3" l="1"/>
  <c r="F496" i="3" s="1"/>
  <c r="C611" i="5"/>
  <c r="E611" i="5" s="1"/>
  <c r="G496" i="3" l="1"/>
  <c r="F611" i="5"/>
  <c r="Q496" i="3" l="1"/>
  <c r="A497" i="3"/>
  <c r="B612" i="5"/>
  <c r="R611" i="5"/>
  <c r="A612" i="5"/>
  <c r="Q612" i="5" s="1"/>
  <c r="C497" i="3" l="1"/>
  <c r="B497" i="3"/>
  <c r="P497" i="3"/>
  <c r="E497" i="3"/>
  <c r="D612" i="5"/>
  <c r="C612" i="5" s="1"/>
  <c r="D497" i="3" l="1"/>
  <c r="F497" i="3" s="1"/>
  <c r="E612" i="5"/>
  <c r="F612" i="5"/>
  <c r="G497" i="3" l="1"/>
  <c r="B613" i="5"/>
  <c r="R612" i="5"/>
  <c r="A613" i="5"/>
  <c r="Q613" i="5" s="1"/>
  <c r="Q497" i="3" l="1"/>
  <c r="A498" i="3"/>
  <c r="D613" i="5"/>
  <c r="C613" i="5"/>
  <c r="E613" i="5" s="1"/>
  <c r="P498" i="3" l="1"/>
  <c r="B498" i="3"/>
  <c r="C498" i="3"/>
  <c r="F613" i="5"/>
  <c r="R613" i="5" s="1"/>
  <c r="A614" i="5"/>
  <c r="Q614" i="5" s="1"/>
  <c r="B614" i="5"/>
  <c r="E498" i="3" l="1"/>
  <c r="D498" i="3" s="1"/>
  <c r="F498" i="3" s="1"/>
  <c r="D614" i="5"/>
  <c r="C614" i="5" s="1"/>
  <c r="E614" i="5" s="1"/>
  <c r="G498" i="3" l="1"/>
  <c r="Q498" i="3" s="1"/>
  <c r="F614" i="5"/>
  <c r="A499" i="3" l="1"/>
  <c r="P499" i="3" s="1"/>
  <c r="R614" i="5"/>
  <c r="A615" i="5"/>
  <c r="Q615" i="5" s="1"/>
  <c r="B615" i="5"/>
  <c r="C499" i="3" l="1"/>
  <c r="E499" i="3" s="1"/>
  <c r="D499" i="3" s="1"/>
  <c r="F499" i="3" s="1"/>
  <c r="B499" i="3"/>
  <c r="D615" i="5"/>
  <c r="C615" i="5" s="1"/>
  <c r="E615" i="5" s="1"/>
  <c r="G499" i="3" l="1"/>
  <c r="F615" i="5"/>
  <c r="Q499" i="3" l="1"/>
  <c r="A500" i="3"/>
  <c r="R615" i="5"/>
  <c r="A616" i="5"/>
  <c r="Q616" i="5" s="1"/>
  <c r="B616" i="5"/>
  <c r="C500" i="3" l="1"/>
  <c r="E500" i="3"/>
  <c r="D500" i="3" s="1"/>
  <c r="F500" i="3" s="1"/>
  <c r="B500" i="3"/>
  <c r="P500" i="3"/>
  <c r="D616" i="5"/>
  <c r="E8" i="5" s="1"/>
  <c r="E6" i="5"/>
  <c r="G500" i="3" l="1"/>
  <c r="G8" i="5"/>
  <c r="E17" i="2" s="1"/>
  <c r="F17" i="2" s="1"/>
  <c r="G6" i="5"/>
  <c r="E18" i="2" s="1"/>
  <c r="F18" i="2" s="1"/>
  <c r="E7" i="5"/>
  <c r="G7" i="5" s="1"/>
  <c r="C18" i="2"/>
  <c r="C17" i="2"/>
  <c r="E9" i="5"/>
  <c r="G9" i="5" s="1"/>
  <c r="C616" i="5"/>
  <c r="E616" i="5" s="1"/>
  <c r="A501" i="3" l="1"/>
  <c r="Q500" i="3"/>
  <c r="F616" i="5"/>
  <c r="R616" i="5" s="1"/>
  <c r="P501" i="3" l="1"/>
  <c r="B501" i="3"/>
  <c r="C501" i="3"/>
  <c r="E501" i="3" s="1"/>
  <c r="D501" i="3" s="1"/>
  <c r="F501" i="3" s="1"/>
  <c r="G501" i="3" l="1"/>
  <c r="A502" i="3" l="1"/>
  <c r="Q501" i="3"/>
  <c r="C502" i="3" l="1"/>
  <c r="B502" i="3"/>
  <c r="P502" i="3"/>
  <c r="E502" i="3" l="1"/>
  <c r="D502" i="3" s="1"/>
  <c r="F502" i="3" s="1"/>
  <c r="G502" i="3" l="1"/>
  <c r="Q502" i="3" l="1"/>
  <c r="A503" i="3"/>
  <c r="B503" i="3" l="1"/>
  <c r="P503" i="3"/>
  <c r="C503" i="3"/>
  <c r="E503" i="3" l="1"/>
  <c r="D503" i="3"/>
  <c r="F503" i="3" s="1"/>
  <c r="G503" i="3" l="1"/>
  <c r="A504" i="3" s="1"/>
  <c r="Q503" i="3" l="1"/>
  <c r="P504" i="3"/>
  <c r="B504" i="3"/>
  <c r="C504" i="3"/>
  <c r="E504" i="3" s="1"/>
  <c r="D504" i="3" l="1"/>
  <c r="F504" i="3" s="1"/>
  <c r="G504" i="3" l="1"/>
  <c r="A505" i="3" l="1"/>
  <c r="Q504" i="3"/>
  <c r="C505" i="3" l="1"/>
  <c r="B505" i="3"/>
  <c r="P505" i="3"/>
  <c r="E505" i="3" l="1"/>
  <c r="D505" i="3" l="1"/>
  <c r="F505" i="3" s="1"/>
  <c r="G505" i="3" l="1"/>
  <c r="A506" i="3" l="1"/>
  <c r="Q505" i="3"/>
  <c r="C506" i="3" l="1"/>
  <c r="E506" i="3" s="1"/>
  <c r="B506" i="3"/>
  <c r="P506" i="3"/>
  <c r="D506" i="3" l="1"/>
  <c r="F506" i="3" s="1"/>
  <c r="G506" i="3" l="1"/>
  <c r="A507" i="3" l="1"/>
  <c r="Q506" i="3"/>
  <c r="P507" i="3" l="1"/>
  <c r="C507" i="3"/>
  <c r="E507" i="3" s="1"/>
  <c r="D507" i="3" s="1"/>
  <c r="F507" i="3" s="1"/>
  <c r="B507" i="3"/>
  <c r="G507" i="3" l="1"/>
  <c r="Q507" i="3" s="1"/>
  <c r="A508" i="3" l="1"/>
  <c r="P508" i="3" s="1"/>
  <c r="B508" i="3" l="1"/>
  <c r="C508" i="3"/>
  <c r="E508" i="3" s="1"/>
  <c r="D508" i="3" l="1"/>
  <c r="F508" i="3" s="1"/>
  <c r="G508" i="3"/>
  <c r="Q508" i="3" l="1"/>
  <c r="A509" i="3"/>
  <c r="C509" i="3" l="1"/>
  <c r="B509" i="3"/>
  <c r="P509" i="3"/>
  <c r="E509" i="3"/>
  <c r="D509" i="3" l="1"/>
  <c r="F509" i="3" s="1"/>
  <c r="G509" i="3"/>
  <c r="A510" i="3" l="1"/>
  <c r="Q509" i="3"/>
  <c r="B510" i="3" l="1"/>
  <c r="P510" i="3"/>
  <c r="C510" i="3"/>
  <c r="E510" i="3" l="1"/>
  <c r="D510" i="3" l="1"/>
  <c r="F510" i="3" s="1"/>
  <c r="G510" i="3" l="1"/>
  <c r="Q510" i="3" l="1"/>
  <c r="A511" i="3"/>
  <c r="C511" i="3" l="1"/>
  <c r="P511" i="3"/>
  <c r="E511" i="3"/>
  <c r="B511" i="3"/>
  <c r="D511" i="3"/>
  <c r="F511" i="3" s="1"/>
  <c r="G511" i="3" l="1"/>
  <c r="Q511" i="3" s="1"/>
  <c r="A512" i="3"/>
  <c r="B512" i="3" l="1"/>
  <c r="P512" i="3"/>
  <c r="C512" i="3"/>
  <c r="E512" i="3" l="1"/>
  <c r="D512" i="3" l="1"/>
  <c r="F512" i="3" s="1"/>
  <c r="G512" i="3" l="1"/>
  <c r="Q512" i="3" l="1"/>
  <c r="A513" i="3"/>
  <c r="P513" i="3" l="1"/>
  <c r="B513" i="3"/>
  <c r="C513" i="3"/>
  <c r="E513" i="3" l="1"/>
  <c r="D513" i="3" s="1"/>
  <c r="F513" i="3" s="1"/>
  <c r="G513" i="3" l="1"/>
  <c r="Q513" i="3" l="1"/>
  <c r="A514" i="3"/>
  <c r="C514" i="3" l="1"/>
  <c r="E514" i="3" s="1"/>
  <c r="P514" i="3"/>
  <c r="B514" i="3"/>
  <c r="D514" i="3" l="1"/>
  <c r="F514" i="3" s="1"/>
  <c r="G514" i="3"/>
  <c r="A515" i="3" l="1"/>
  <c r="Q514" i="3"/>
  <c r="P515" i="3" l="1"/>
  <c r="C515" i="3"/>
  <c r="E515" i="3" s="1"/>
  <c r="B515" i="3"/>
  <c r="D515" i="3" l="1"/>
  <c r="F515" i="3" s="1"/>
  <c r="G515" i="3"/>
  <c r="Q515" i="3" l="1"/>
  <c r="A516" i="3"/>
  <c r="C516" i="3" l="1"/>
  <c r="P516" i="3"/>
  <c r="B516" i="3"/>
  <c r="E516" i="3"/>
  <c r="D516" i="3" l="1"/>
  <c r="F516" i="3" s="1"/>
  <c r="G516" i="3"/>
  <c r="A517" i="3" l="1"/>
  <c r="Q516" i="3"/>
  <c r="P517" i="3" l="1"/>
  <c r="B517" i="3"/>
  <c r="C517" i="3"/>
  <c r="E517" i="3" l="1"/>
  <c r="D517" i="3" l="1"/>
  <c r="F517" i="3" s="1"/>
  <c r="G517" i="3" l="1"/>
  <c r="Q517" i="3" l="1"/>
  <c r="A518" i="3"/>
  <c r="B518" i="3" l="1"/>
  <c r="C518" i="3"/>
  <c r="P518" i="3"/>
  <c r="E518" i="3" l="1"/>
  <c r="D518" i="3" l="1"/>
  <c r="F518" i="3" s="1"/>
  <c r="G518" i="3" l="1"/>
  <c r="A519" i="3" l="1"/>
  <c r="Q518" i="3"/>
  <c r="C519" i="3" l="1"/>
  <c r="P519" i="3"/>
  <c r="B519" i="3"/>
  <c r="E519" i="3" l="1"/>
  <c r="D519" i="3"/>
  <c r="F519" i="3" s="1"/>
  <c r="G519" i="3" l="1"/>
  <c r="A520" i="3" s="1"/>
  <c r="Q519" i="3" l="1"/>
  <c r="C520" i="3"/>
  <c r="E520" i="3" s="1"/>
  <c r="P520" i="3"/>
  <c r="B520" i="3"/>
  <c r="D520" i="3" l="1"/>
  <c r="G520" i="3"/>
  <c r="F520" i="3"/>
  <c r="Q520" i="3" l="1"/>
  <c r="A521" i="3"/>
  <c r="B521" i="3" l="1"/>
  <c r="C521" i="3"/>
  <c r="E521" i="3" s="1"/>
  <c r="P521" i="3"/>
  <c r="D521" i="3" l="1"/>
  <c r="F521" i="3" s="1"/>
  <c r="G521" i="3" l="1"/>
  <c r="Q521" i="3" s="1"/>
  <c r="A522" i="3" l="1"/>
  <c r="P522" i="3" s="1"/>
  <c r="C522" i="3"/>
  <c r="E522" i="3" s="1"/>
  <c r="B522" i="3" l="1"/>
  <c r="D522" i="3"/>
  <c r="F522" i="3" s="1"/>
  <c r="G522" i="3" l="1"/>
  <c r="Q522" i="3" l="1"/>
  <c r="A523" i="3"/>
  <c r="C523" i="3" l="1"/>
  <c r="B523" i="3"/>
  <c r="E523" i="3"/>
  <c r="D523" i="3" s="1"/>
  <c r="F523" i="3" s="1"/>
  <c r="P523" i="3"/>
  <c r="G523" i="3" l="1"/>
  <c r="Q523" i="3" l="1"/>
  <c r="A524" i="3"/>
  <c r="B524" i="3" l="1"/>
  <c r="P524" i="3"/>
  <c r="C524" i="3"/>
  <c r="E524" i="3" l="1"/>
  <c r="D524" i="3" l="1"/>
  <c r="F524" i="3" s="1"/>
  <c r="G524" i="3" l="1"/>
  <c r="Q524" i="3" l="1"/>
  <c r="A525" i="3"/>
  <c r="P525" i="3" l="1"/>
  <c r="B525" i="3"/>
  <c r="C525" i="3"/>
  <c r="E525" i="3" l="1"/>
  <c r="D525" i="3" s="1"/>
  <c r="F525" i="3" s="1"/>
  <c r="G525" i="3" l="1"/>
  <c r="A526" i="3" l="1"/>
  <c r="Q525" i="3"/>
  <c r="C526" i="3" l="1"/>
  <c r="E526" i="3" s="1"/>
  <c r="B526" i="3"/>
  <c r="P526" i="3"/>
  <c r="D526" i="3" l="1"/>
  <c r="F526" i="3" s="1"/>
  <c r="G526" i="3" l="1"/>
  <c r="Q526" i="3" l="1"/>
  <c r="A527" i="3"/>
  <c r="C527" i="3" l="1"/>
  <c r="E527" i="3"/>
  <c r="D527" i="3" s="1"/>
  <c r="B527" i="3"/>
  <c r="P527" i="3"/>
  <c r="F527" i="3" l="1"/>
  <c r="G527" i="3"/>
  <c r="Q527" i="3" l="1"/>
  <c r="A528" i="3"/>
  <c r="C528" i="3" l="1"/>
  <c r="P528" i="3"/>
  <c r="E528" i="3"/>
  <c r="B528" i="3"/>
  <c r="D528" i="3" l="1"/>
  <c r="F528" i="3" s="1"/>
  <c r="G528" i="3" l="1"/>
  <c r="Q528" i="3" l="1"/>
  <c r="A529" i="3"/>
  <c r="B529" i="3" l="1"/>
  <c r="P529" i="3"/>
  <c r="C529" i="3"/>
  <c r="E529" i="3" s="1"/>
  <c r="D529" i="3" l="1"/>
  <c r="F529" i="3" s="1"/>
  <c r="G529" i="3"/>
  <c r="A530" i="3" l="1"/>
  <c r="Q529" i="3"/>
  <c r="B530" i="3" l="1"/>
  <c r="P530" i="3"/>
  <c r="C530" i="3"/>
  <c r="E530" i="3" l="1"/>
  <c r="D530" i="3" s="1"/>
  <c r="F530" i="3" s="1"/>
  <c r="G530" i="3" l="1"/>
  <c r="Q530" i="3" l="1"/>
  <c r="A531" i="3"/>
  <c r="C531" i="3" l="1"/>
  <c r="P531" i="3"/>
  <c r="B531" i="3"/>
  <c r="E531" i="3"/>
  <c r="D531" i="3" l="1"/>
  <c r="F531" i="3" s="1"/>
  <c r="G531" i="3" l="1"/>
  <c r="Q531" i="3" l="1"/>
  <c r="A532" i="3"/>
  <c r="P532" i="3" l="1"/>
  <c r="B532" i="3"/>
  <c r="C532" i="3"/>
  <c r="E532" i="3" s="1"/>
  <c r="D532" i="3" l="1"/>
  <c r="F532" i="3" s="1"/>
  <c r="G532" i="3" l="1"/>
  <c r="A533" i="3" l="1"/>
  <c r="Q532" i="3"/>
  <c r="C533" i="3" l="1"/>
  <c r="P533" i="3"/>
  <c r="B533" i="3"/>
  <c r="E533" i="3"/>
  <c r="D533" i="3" l="1"/>
  <c r="F533" i="3" s="1"/>
  <c r="G533" i="3" l="1"/>
  <c r="Q533" i="3" l="1"/>
  <c r="A534" i="3"/>
  <c r="P534" i="3" l="1"/>
  <c r="B534" i="3"/>
  <c r="C534" i="3"/>
  <c r="E534" i="3" l="1"/>
  <c r="D534" i="3" s="1"/>
  <c r="F534" i="3" l="1"/>
  <c r="G534" i="3"/>
  <c r="A535" i="3" l="1"/>
  <c r="Q534" i="3"/>
  <c r="C535" i="3" l="1"/>
  <c r="P535" i="3"/>
  <c r="B535" i="3"/>
  <c r="E535" i="3" l="1"/>
  <c r="D535" i="3" l="1"/>
  <c r="F535" i="3" s="1"/>
  <c r="G535" i="3" l="1"/>
  <c r="A536" i="3" l="1"/>
  <c r="Q535" i="3"/>
  <c r="P536" i="3" l="1"/>
  <c r="C536" i="3"/>
  <c r="B536" i="3"/>
  <c r="E536" i="3"/>
  <c r="D536" i="3" l="1"/>
  <c r="F536" i="3" s="1"/>
  <c r="G536" i="3" l="1"/>
  <c r="A537" i="3" s="1"/>
  <c r="Q536" i="3" l="1"/>
  <c r="P537" i="3"/>
  <c r="C537" i="3"/>
  <c r="B537" i="3"/>
  <c r="E537" i="3"/>
  <c r="D537" i="3" l="1"/>
  <c r="F537" i="3" s="1"/>
  <c r="G537" i="3" l="1"/>
  <c r="Q537" i="3" s="1"/>
  <c r="A538" i="3"/>
  <c r="C538" i="3" l="1"/>
  <c r="B538" i="3"/>
  <c r="E538" i="3"/>
  <c r="D538" i="3" s="1"/>
  <c r="G538" i="3" s="1"/>
  <c r="P538" i="3"/>
  <c r="F538" i="3" l="1"/>
  <c r="Q538" i="3"/>
  <c r="A539" i="3"/>
  <c r="P539" i="3" l="1"/>
  <c r="C539" i="3"/>
  <c r="B539" i="3"/>
  <c r="E539" i="3" l="1"/>
  <c r="D539" i="3" s="1"/>
  <c r="F539" i="3" s="1"/>
  <c r="G539" i="3" l="1"/>
  <c r="A540" i="3"/>
  <c r="Q539" i="3"/>
  <c r="C540" i="3" l="1"/>
  <c r="B540" i="3"/>
  <c r="E540" i="3"/>
  <c r="P540" i="3"/>
  <c r="D540" i="3" l="1"/>
  <c r="F540" i="3" s="1"/>
  <c r="G540" i="3"/>
  <c r="A541" i="3" l="1"/>
  <c r="Q540" i="3"/>
  <c r="B541" i="3" l="1"/>
  <c r="C541" i="3"/>
  <c r="E541" i="3" s="1"/>
  <c r="P541" i="3"/>
  <c r="D541" i="3" l="1"/>
  <c r="G541" i="3"/>
  <c r="F541" i="3"/>
  <c r="A542" i="3" l="1"/>
  <c r="Q541" i="3"/>
  <c r="B542" i="3" l="1"/>
  <c r="C542" i="3"/>
  <c r="P542" i="3"/>
  <c r="E542" i="3" l="1"/>
  <c r="D542" i="3" l="1"/>
  <c r="F542" i="3" s="1"/>
  <c r="G542" i="3" l="1"/>
  <c r="A543" i="3" l="1"/>
  <c r="Q542" i="3"/>
  <c r="C543" i="3" l="1"/>
  <c r="B543" i="3"/>
  <c r="E543" i="3"/>
  <c r="P543" i="3"/>
  <c r="D543" i="3" l="1"/>
  <c r="F543" i="3" s="1"/>
  <c r="G543" i="3" l="1"/>
  <c r="Q543" i="3" l="1"/>
  <c r="A544" i="3"/>
  <c r="C544" i="3" l="1"/>
  <c r="E544" i="3" s="1"/>
  <c r="B544" i="3"/>
  <c r="P544" i="3"/>
  <c r="D544" i="3" l="1"/>
  <c r="F544" i="3" s="1"/>
  <c r="G544" i="3" l="1"/>
  <c r="A545" i="3" l="1"/>
  <c r="Q544" i="3"/>
  <c r="C545" i="3" l="1"/>
  <c r="E545" i="3" s="1"/>
  <c r="B545" i="3"/>
  <c r="P545" i="3"/>
  <c r="D545" i="3" l="1"/>
  <c r="F545" i="3" s="1"/>
  <c r="G545" i="3" l="1"/>
  <c r="Q545" i="3" l="1"/>
  <c r="A546" i="3"/>
  <c r="P546" i="3" l="1"/>
  <c r="C546" i="3"/>
  <c r="B546" i="3"/>
  <c r="E546" i="3" l="1"/>
  <c r="D546" i="3" l="1"/>
  <c r="F546" i="3" s="1"/>
  <c r="G546" i="3" l="1"/>
  <c r="A547" i="3" l="1"/>
  <c r="Q546" i="3"/>
  <c r="C547" i="3" l="1"/>
  <c r="E547" i="3" s="1"/>
  <c r="B547" i="3"/>
  <c r="P547" i="3"/>
  <c r="D547" i="3" l="1"/>
  <c r="F547" i="3" s="1"/>
  <c r="G547" i="3" l="1"/>
  <c r="A548" i="3" l="1"/>
  <c r="Q547" i="3"/>
  <c r="P548" i="3" l="1"/>
  <c r="B548" i="3"/>
  <c r="C548" i="3"/>
  <c r="E548" i="3" s="1"/>
  <c r="D548" i="3" l="1"/>
  <c r="F548" i="3" s="1"/>
  <c r="G548" i="3" l="1"/>
  <c r="A549" i="3" l="1"/>
  <c r="Q548" i="3"/>
  <c r="C549" i="3" l="1"/>
  <c r="P549" i="3"/>
  <c r="E549" i="3"/>
  <c r="D549" i="3" s="1"/>
  <c r="B549" i="3"/>
  <c r="G549" i="3" l="1"/>
  <c r="F549" i="3"/>
  <c r="Q549" i="3" l="1"/>
  <c r="A550" i="3"/>
  <c r="C550" i="3" l="1"/>
  <c r="E550" i="3"/>
  <c r="D550" i="3" s="1"/>
  <c r="B550" i="3"/>
  <c r="P550" i="3"/>
  <c r="F550" i="3" l="1"/>
  <c r="G550" i="3"/>
  <c r="A551" i="3" s="1"/>
  <c r="Q550" i="3" l="1"/>
  <c r="P551" i="3"/>
  <c r="B551" i="3"/>
  <c r="C551" i="3"/>
  <c r="E551" i="3" s="1"/>
  <c r="D551" i="3" l="1"/>
  <c r="F551" i="3" s="1"/>
  <c r="G551" i="3" l="1"/>
  <c r="Q551" i="3" l="1"/>
  <c r="A552" i="3"/>
  <c r="B552" i="3" l="1"/>
  <c r="P552" i="3"/>
  <c r="C552" i="3"/>
  <c r="E552" i="3" l="1"/>
  <c r="D552" i="3" s="1"/>
  <c r="F552" i="3" s="1"/>
  <c r="G552" i="3" l="1"/>
  <c r="Q552" i="3" l="1"/>
  <c r="A553" i="3"/>
  <c r="B553" i="3" l="1"/>
  <c r="P553" i="3"/>
  <c r="C553" i="3"/>
  <c r="E553" i="3" l="1"/>
  <c r="D553" i="3" l="1"/>
  <c r="F553" i="3" s="1"/>
  <c r="G553" i="3" l="1"/>
  <c r="Q553" i="3" l="1"/>
  <c r="A554" i="3"/>
  <c r="B554" i="3" l="1"/>
  <c r="C554" i="3"/>
  <c r="E554" i="3" s="1"/>
  <c r="P554" i="3"/>
  <c r="D554" i="3" l="1"/>
  <c r="F554" i="3" s="1"/>
  <c r="G554" i="3"/>
  <c r="A555" i="3" l="1"/>
  <c r="Q554" i="3"/>
  <c r="C555" i="3" l="1"/>
  <c r="P555" i="3"/>
  <c r="B555" i="3"/>
  <c r="E555" i="3" l="1"/>
  <c r="D555" i="3" s="1"/>
  <c r="F555" i="3" s="1"/>
  <c r="G555" i="3" l="1"/>
  <c r="A556" i="3" l="1"/>
  <c r="Q555" i="3"/>
  <c r="P556" i="3" l="1"/>
  <c r="B556" i="3"/>
  <c r="C556" i="3"/>
  <c r="E556" i="3" l="1"/>
  <c r="D556" i="3" s="1"/>
  <c r="F556" i="3" l="1"/>
  <c r="G556" i="3"/>
  <c r="Q556" i="3" l="1"/>
  <c r="A557" i="3"/>
  <c r="B557" i="3" l="1"/>
  <c r="P557" i="3"/>
  <c r="C557" i="3"/>
  <c r="E557" i="3" l="1"/>
  <c r="D557" i="3" s="1"/>
  <c r="F557" i="3" s="1"/>
  <c r="G557" i="3" l="1"/>
  <c r="A558" i="3" l="1"/>
  <c r="Q557" i="3"/>
  <c r="B558" i="3" l="1"/>
  <c r="C558" i="3"/>
  <c r="E558" i="3" s="1"/>
  <c r="D558" i="3" s="1"/>
  <c r="F558" i="3" s="1"/>
  <c r="P558" i="3"/>
  <c r="G558" i="3" l="1"/>
  <c r="A559" i="3" l="1"/>
  <c r="Q558" i="3"/>
  <c r="P559" i="3" l="1"/>
  <c r="C559" i="3"/>
  <c r="E559" i="3" s="1"/>
  <c r="B559" i="3"/>
  <c r="D559" i="3" l="1"/>
  <c r="F559" i="3" s="1"/>
  <c r="G559" i="3" l="1"/>
  <c r="Q559" i="3" l="1"/>
  <c r="A560" i="3"/>
  <c r="B560" i="3" l="1"/>
  <c r="P560" i="3"/>
  <c r="C560" i="3"/>
  <c r="E560" i="3" l="1"/>
  <c r="D560" i="3" s="1"/>
  <c r="F560" i="3" l="1"/>
  <c r="G560" i="3"/>
  <c r="Q560" i="3" l="1"/>
  <c r="A561" i="3"/>
  <c r="C561" i="3" l="1"/>
  <c r="E561" i="3"/>
  <c r="D561" i="3" s="1"/>
  <c r="F561" i="3" s="1"/>
  <c r="B561" i="3"/>
  <c r="P561" i="3"/>
  <c r="G561" i="3" l="1"/>
  <c r="Q561" i="3" l="1"/>
  <c r="A562" i="3"/>
  <c r="B562" i="3" l="1"/>
  <c r="C562" i="3"/>
  <c r="E562" i="3" s="1"/>
  <c r="P562" i="3"/>
  <c r="D562" i="3" l="1"/>
  <c r="F562" i="3" s="1"/>
  <c r="G562" i="3" l="1"/>
  <c r="A563" i="3" l="1"/>
  <c r="Q562" i="3"/>
  <c r="B563" i="3" l="1"/>
  <c r="P563" i="3"/>
  <c r="C563" i="3"/>
  <c r="E563" i="3" l="1"/>
  <c r="D563" i="3" s="1"/>
  <c r="F563" i="3" l="1"/>
  <c r="G563" i="3"/>
  <c r="Q563" i="3" s="1"/>
  <c r="A564" i="3" l="1"/>
  <c r="B564" i="3" s="1"/>
  <c r="C564" i="3"/>
  <c r="E564" i="3" s="1"/>
  <c r="D564" i="3" s="1"/>
  <c r="F564" i="3" s="1"/>
  <c r="P564" i="3" l="1"/>
  <c r="G564" i="3"/>
  <c r="A565" i="3" l="1"/>
  <c r="Q564" i="3"/>
  <c r="C565" i="3" l="1"/>
  <c r="E565" i="3" s="1"/>
  <c r="P565" i="3"/>
  <c r="B565" i="3"/>
  <c r="D565" i="3" l="1"/>
  <c r="F565" i="3" s="1"/>
  <c r="G565" i="3" l="1"/>
  <c r="A566" i="3" l="1"/>
  <c r="Q565" i="3"/>
  <c r="P566" i="3" l="1"/>
  <c r="C566" i="3"/>
  <c r="B566" i="3"/>
  <c r="E566" i="3"/>
  <c r="D566" i="3" s="1"/>
  <c r="F566" i="3" s="1"/>
  <c r="G566" i="3" l="1"/>
  <c r="Q566" i="3" l="1"/>
  <c r="A567" i="3"/>
  <c r="B567" i="3" l="1"/>
  <c r="P567" i="3"/>
  <c r="C567" i="3"/>
  <c r="E567" i="3" s="1"/>
  <c r="D567" i="3" l="1"/>
  <c r="F567" i="3" s="1"/>
  <c r="G567" i="3" l="1"/>
  <c r="Q567" i="3" l="1"/>
  <c r="A568" i="3"/>
  <c r="B568" i="3" l="1"/>
  <c r="C568" i="3"/>
  <c r="P568" i="3"/>
  <c r="E568" i="3"/>
  <c r="D568" i="3" s="1"/>
  <c r="F568" i="3" s="1"/>
  <c r="G568" i="3" l="1"/>
  <c r="A569" i="3" l="1"/>
  <c r="Q568" i="3"/>
  <c r="B569" i="3" l="1"/>
  <c r="P569" i="3"/>
  <c r="C569" i="3"/>
  <c r="E569" i="3" l="1"/>
  <c r="D569" i="3" s="1"/>
  <c r="F569" i="3" s="1"/>
  <c r="G569" i="3" l="1"/>
  <c r="Q569" i="3" l="1"/>
  <c r="A570" i="3"/>
  <c r="C570" i="3" l="1"/>
  <c r="B570" i="3"/>
  <c r="P570" i="3"/>
  <c r="E570" i="3"/>
  <c r="D570" i="3" s="1"/>
  <c r="F570" i="3" s="1"/>
  <c r="G570" i="3" l="1"/>
  <c r="A571" i="3" l="1"/>
  <c r="Q570" i="3"/>
  <c r="B571" i="3" l="1"/>
  <c r="C571" i="3"/>
  <c r="E571" i="3" s="1"/>
  <c r="P571" i="3"/>
  <c r="D571" i="3" l="1"/>
  <c r="F571" i="3" s="1"/>
  <c r="G571" i="3"/>
  <c r="Q571" i="3" s="1"/>
  <c r="A572" i="3" l="1"/>
  <c r="C572" i="3" s="1"/>
  <c r="P572" i="3"/>
  <c r="E572" i="3"/>
  <c r="B572" i="3" l="1"/>
  <c r="D572" i="3"/>
  <c r="F572" i="3" s="1"/>
  <c r="G572" i="3" l="1"/>
  <c r="Q572" i="3" l="1"/>
  <c r="A573" i="3"/>
  <c r="P573" i="3" l="1"/>
  <c r="C573" i="3"/>
  <c r="B573" i="3"/>
  <c r="E573" i="3"/>
  <c r="D573" i="3" l="1"/>
  <c r="F573" i="3" s="1"/>
  <c r="G573" i="3" l="1"/>
  <c r="A574" i="3" l="1"/>
  <c r="Q573" i="3"/>
  <c r="P574" i="3" l="1"/>
  <c r="C574" i="3"/>
  <c r="B574" i="3"/>
  <c r="E574" i="3"/>
  <c r="D574" i="3" l="1"/>
  <c r="F574" i="3"/>
  <c r="G574" i="3"/>
  <c r="Q574" i="3" l="1"/>
  <c r="A575" i="3"/>
  <c r="P575" i="3" l="1"/>
  <c r="B575" i="3"/>
  <c r="C575" i="3"/>
  <c r="E575" i="3" l="1"/>
  <c r="D575" i="3" s="1"/>
  <c r="F575" i="3" s="1"/>
  <c r="G575" i="3" l="1"/>
  <c r="A576" i="3" l="1"/>
  <c r="Q575" i="3"/>
  <c r="B576" i="3" l="1"/>
  <c r="C576" i="3"/>
  <c r="P576" i="3"/>
  <c r="E576" i="3"/>
  <c r="D576" i="3" l="1"/>
  <c r="F576" i="3" s="1"/>
  <c r="G576" i="3" l="1"/>
  <c r="Q576" i="3" l="1"/>
  <c r="A577" i="3"/>
  <c r="C577" i="3" l="1"/>
  <c r="B577" i="3"/>
  <c r="E577" i="3"/>
  <c r="D577" i="3"/>
  <c r="F577" i="3" s="1"/>
  <c r="P577" i="3"/>
  <c r="G577" i="3" l="1"/>
  <c r="A578" i="3"/>
  <c r="Q577" i="3"/>
  <c r="C578" i="3" l="1"/>
  <c r="B578" i="3"/>
  <c r="P578" i="3"/>
  <c r="E578" i="3" l="1"/>
  <c r="D578" i="3" s="1"/>
  <c r="F578" i="3" s="1"/>
  <c r="G578" i="3" l="1"/>
  <c r="Q578" i="3" s="1"/>
  <c r="A579" i="3" l="1"/>
  <c r="P579" i="3"/>
  <c r="C579" i="3"/>
  <c r="E579" i="3"/>
  <c r="B579" i="3"/>
  <c r="D579" i="3"/>
  <c r="F579" i="3" s="1"/>
  <c r="G579" i="3" l="1"/>
  <c r="A580" i="3" s="1"/>
  <c r="Q579" i="3" l="1"/>
  <c r="P580" i="3"/>
  <c r="B580" i="3"/>
  <c r="C580" i="3"/>
  <c r="E580" i="3" l="1"/>
  <c r="D580" i="3" s="1"/>
  <c r="F580" i="3" s="1"/>
  <c r="G580" i="3" l="1"/>
  <c r="A581" i="3" l="1"/>
  <c r="Q580" i="3"/>
  <c r="C581" i="3" l="1"/>
  <c r="B581" i="3"/>
  <c r="P581" i="3"/>
  <c r="E581" i="3"/>
  <c r="D581" i="3" l="1"/>
  <c r="F581" i="3" s="1"/>
  <c r="G581" i="3"/>
  <c r="Q581" i="3" l="1"/>
  <c r="A582" i="3"/>
  <c r="C582" i="3" l="1"/>
  <c r="E582" i="3" s="1"/>
  <c r="P582" i="3"/>
  <c r="B582" i="3"/>
  <c r="D582" i="3" l="1"/>
  <c r="F582" i="3" s="1"/>
  <c r="G582" i="3" l="1"/>
  <c r="Q582" i="3" l="1"/>
  <c r="A583" i="3"/>
  <c r="B583" i="3" l="1"/>
  <c r="P583" i="3"/>
  <c r="C583" i="3"/>
  <c r="E583" i="3" l="1"/>
  <c r="D583" i="3" s="1"/>
  <c r="F583" i="3" l="1"/>
  <c r="G583" i="3"/>
  <c r="Q583" i="3" l="1"/>
  <c r="A584" i="3"/>
  <c r="B584" i="3" l="1"/>
  <c r="C584" i="3"/>
  <c r="E584" i="3" s="1"/>
  <c r="D584" i="3" s="1"/>
  <c r="F584" i="3" s="1"/>
  <c r="P584" i="3"/>
  <c r="G584" i="3" l="1"/>
  <c r="A585" i="3" l="1"/>
  <c r="Q584" i="3"/>
  <c r="C585" i="3" l="1"/>
  <c r="P585" i="3"/>
  <c r="E585" i="3"/>
  <c r="D585" i="3" s="1"/>
  <c r="B585" i="3"/>
  <c r="G585" i="3" l="1"/>
  <c r="F585" i="3"/>
  <c r="Q585" i="3" l="1"/>
  <c r="A586" i="3"/>
  <c r="P586" i="3" l="1"/>
  <c r="C586" i="3"/>
  <c r="B586" i="3"/>
  <c r="E586" i="3" l="1"/>
  <c r="D586" i="3" s="1"/>
  <c r="F586" i="3" l="1"/>
  <c r="G586" i="3"/>
  <c r="Q586" i="3" l="1"/>
  <c r="A587" i="3"/>
  <c r="B587" i="3" l="1"/>
  <c r="C587" i="3"/>
  <c r="P587" i="3"/>
  <c r="E587" i="3" l="1"/>
  <c r="D587" i="3" l="1"/>
  <c r="F587" i="3" s="1"/>
  <c r="G587" i="3" l="1"/>
  <c r="A588" i="3" l="1"/>
  <c r="Q587" i="3"/>
  <c r="C588" i="3" l="1"/>
  <c r="E588" i="3" s="1"/>
  <c r="B588" i="3"/>
  <c r="P588" i="3"/>
  <c r="D588" i="3" l="1"/>
  <c r="F588" i="3" s="1"/>
  <c r="G588" i="3" l="1"/>
  <c r="A589" i="3" l="1"/>
  <c r="Q588" i="3"/>
  <c r="B589" i="3" l="1"/>
  <c r="P589" i="3"/>
  <c r="C589" i="3"/>
  <c r="E589" i="3" l="1"/>
  <c r="D589" i="3" s="1"/>
  <c r="F589" i="3" l="1"/>
  <c r="G589" i="3"/>
  <c r="Q589" i="3" s="1"/>
  <c r="A590" i="3" l="1"/>
  <c r="B590" i="3" s="1"/>
  <c r="C590" i="3"/>
  <c r="P590" i="3"/>
  <c r="E590" i="3" l="1"/>
  <c r="D590" i="3" l="1"/>
  <c r="F590" i="3" s="1"/>
  <c r="G590" i="3" l="1"/>
  <c r="Q590" i="3" l="1"/>
  <c r="A591" i="3"/>
  <c r="C591" i="3" l="1"/>
  <c r="P591" i="3"/>
  <c r="B591" i="3"/>
  <c r="E591" i="3" l="1"/>
  <c r="D591" i="3" l="1"/>
  <c r="F591" i="3" s="1"/>
  <c r="G591" i="3" l="1"/>
  <c r="Q591" i="3" l="1"/>
  <c r="A592" i="3"/>
  <c r="B592" i="3" l="1"/>
  <c r="P592" i="3"/>
  <c r="C592" i="3"/>
  <c r="E592" i="3" l="1"/>
  <c r="D592" i="3" s="1"/>
  <c r="F592" i="3" l="1"/>
  <c r="G592" i="3"/>
  <c r="Q592" i="3" l="1"/>
  <c r="A593" i="3"/>
  <c r="C593" i="3" l="1"/>
  <c r="B593" i="3"/>
  <c r="P593" i="3"/>
  <c r="E593" i="3" l="1"/>
  <c r="D593" i="3" s="1"/>
  <c r="F593" i="3" s="1"/>
  <c r="G593" i="3" l="1"/>
  <c r="A594" i="3" l="1"/>
  <c r="Q593" i="3"/>
  <c r="P594" i="3" l="1"/>
  <c r="C594" i="3"/>
  <c r="E594" i="3" s="1"/>
  <c r="D594" i="3" s="1"/>
  <c r="F594" i="3" s="1"/>
  <c r="B594" i="3"/>
  <c r="G594" i="3" l="1"/>
  <c r="Q594" i="3" l="1"/>
  <c r="A595" i="3"/>
  <c r="P595" i="3" l="1"/>
  <c r="C595" i="3"/>
  <c r="B595" i="3"/>
  <c r="E595" i="3" l="1"/>
  <c r="D595" i="3"/>
  <c r="F595" i="3" s="1"/>
  <c r="G595" i="3" l="1"/>
  <c r="Q595" i="3" s="1"/>
  <c r="A596" i="3"/>
  <c r="C596" i="3" l="1"/>
  <c r="E596" i="3"/>
  <c r="B596" i="3"/>
  <c r="P596" i="3"/>
  <c r="D596" i="3" l="1"/>
  <c r="F596" i="3" s="1"/>
  <c r="G596" i="3" l="1"/>
  <c r="Q596" i="3" l="1"/>
  <c r="A597" i="3"/>
  <c r="B597" i="3" l="1"/>
  <c r="C597" i="3"/>
  <c r="E597" i="3" s="1"/>
  <c r="P597" i="3"/>
  <c r="D597" i="3" l="1"/>
  <c r="F597" i="3" s="1"/>
  <c r="G597" i="3"/>
  <c r="Q597" i="3" l="1"/>
  <c r="A598" i="3"/>
  <c r="P598" i="3" l="1"/>
  <c r="B598" i="3"/>
  <c r="C598" i="3"/>
  <c r="E598" i="3" l="1"/>
  <c r="D598" i="3" l="1"/>
  <c r="F598" i="3" s="1"/>
  <c r="G598" i="3" l="1"/>
  <c r="Q598" i="3" l="1"/>
  <c r="A599" i="3"/>
  <c r="C599" i="3" l="1"/>
  <c r="E599" i="3" s="1"/>
  <c r="P599" i="3"/>
  <c r="B599" i="3"/>
  <c r="D599" i="3" l="1"/>
  <c r="F599" i="3" s="1"/>
  <c r="G599" i="3" l="1"/>
  <c r="Q599" i="3" l="1"/>
  <c r="A600" i="3"/>
  <c r="C600" i="3" l="1"/>
  <c r="P600" i="3"/>
  <c r="B600" i="3"/>
  <c r="E600" i="3" l="1"/>
  <c r="D600" i="3" s="1"/>
  <c r="F600" i="3" s="1"/>
  <c r="G600" i="3" l="1"/>
  <c r="A601" i="3" l="1"/>
  <c r="Q600" i="3"/>
  <c r="B601" i="3" l="1"/>
  <c r="C601" i="3"/>
  <c r="E601" i="3" s="1"/>
  <c r="P601" i="3"/>
  <c r="D601" i="3" l="1"/>
  <c r="F601" i="3" s="1"/>
  <c r="G601" i="3" l="1"/>
  <c r="A602" i="3" l="1"/>
  <c r="Q601" i="3"/>
  <c r="B602" i="3" l="1"/>
  <c r="C602" i="3"/>
  <c r="P602" i="3"/>
  <c r="E602" i="3" l="1"/>
  <c r="D602" i="3"/>
  <c r="F602" i="3" s="1"/>
  <c r="G602" i="3" l="1"/>
  <c r="A603" i="3" s="1"/>
  <c r="Q602" i="3"/>
  <c r="P603" i="3" l="1"/>
  <c r="C603" i="3"/>
  <c r="B603" i="3"/>
  <c r="E603" i="3" l="1"/>
  <c r="D603" i="3" s="1"/>
  <c r="F603" i="3" s="1"/>
  <c r="G603" i="3" l="1"/>
  <c r="A604" i="3" l="1"/>
  <c r="Q603" i="3"/>
  <c r="C604" i="3" l="1"/>
  <c r="E604" i="3" s="1"/>
  <c r="B604" i="3"/>
  <c r="P604" i="3"/>
  <c r="D604" i="3" l="1"/>
  <c r="F604" i="3" s="1"/>
  <c r="G604" i="3" l="1"/>
  <c r="Q604" i="3" l="1"/>
  <c r="A605" i="3"/>
  <c r="B605" i="3" l="1"/>
  <c r="C605" i="3"/>
  <c r="E605" i="3" s="1"/>
  <c r="P605" i="3"/>
  <c r="D605" i="3" l="1"/>
  <c r="F605" i="3" s="1"/>
  <c r="G605" i="3" l="1"/>
  <c r="Q605" i="3" l="1"/>
  <c r="A606" i="3"/>
  <c r="C606" i="3" l="1"/>
  <c r="B606" i="3"/>
  <c r="P606" i="3"/>
  <c r="E606" i="3"/>
  <c r="D606" i="3" l="1"/>
  <c r="F606" i="3" s="1"/>
  <c r="G606" i="3" l="1"/>
  <c r="A607" i="3" l="1"/>
  <c r="Q606" i="3"/>
  <c r="C607" i="3" l="1"/>
  <c r="B607" i="3"/>
  <c r="P607" i="3"/>
  <c r="E607" i="3"/>
  <c r="D607" i="3" s="1"/>
  <c r="F607" i="3" s="1"/>
  <c r="G607" i="3" l="1"/>
  <c r="Q607" i="3" l="1"/>
  <c r="A608" i="3"/>
  <c r="P608" i="3" l="1"/>
  <c r="C608" i="3"/>
  <c r="B608" i="3"/>
  <c r="E608" i="3" l="1"/>
  <c r="D608" i="3"/>
  <c r="F608" i="3" s="1"/>
  <c r="G608" i="3" l="1"/>
  <c r="A609" i="3" l="1"/>
  <c r="Q608" i="3"/>
  <c r="B609" i="3" l="1"/>
  <c r="C609" i="3"/>
  <c r="P609" i="3"/>
  <c r="E609" i="3" l="1"/>
  <c r="D609" i="3" s="1"/>
  <c r="F609" i="3" s="1"/>
  <c r="G609" i="3" l="1"/>
  <c r="A610" i="3" s="1"/>
  <c r="Q609" i="3" l="1"/>
  <c r="C610" i="3"/>
  <c r="B610" i="3"/>
  <c r="E610" i="3"/>
  <c r="D610" i="3" s="1"/>
  <c r="F610" i="3" s="1"/>
  <c r="P610" i="3"/>
  <c r="G610" i="3" l="1"/>
  <c r="Q610" i="3" l="1"/>
  <c r="A611" i="3"/>
  <c r="B611" i="3" l="1"/>
  <c r="P611" i="3"/>
  <c r="C611" i="3"/>
  <c r="E611" i="3" s="1"/>
  <c r="D611" i="3" s="1"/>
  <c r="F611" i="3" s="1"/>
  <c r="G611" i="3" l="1"/>
  <c r="Q611" i="3" s="1"/>
  <c r="A612" i="3" l="1"/>
  <c r="P612" i="3" s="1"/>
  <c r="C612" i="3" l="1"/>
  <c r="E612" i="3" s="1"/>
  <c r="B612" i="3"/>
  <c r="D612" i="3"/>
  <c r="F612" i="3" s="1"/>
  <c r="G612" i="3" l="1"/>
  <c r="Q612" i="3" l="1"/>
  <c r="A613" i="3"/>
  <c r="B613" i="3" l="1"/>
  <c r="C613" i="3"/>
  <c r="P613" i="3"/>
  <c r="E613" i="3" l="1"/>
  <c r="D613" i="3" l="1"/>
  <c r="F613" i="3" s="1"/>
  <c r="G613" i="3" l="1"/>
  <c r="Q613" i="3" l="1"/>
  <c r="A614" i="3"/>
  <c r="C614" i="3" l="1"/>
  <c r="E5" i="3" s="1"/>
  <c r="B614" i="3"/>
  <c r="P614" i="3"/>
  <c r="E6" i="3" l="1"/>
  <c r="E9" i="3"/>
  <c r="D8" i="2" s="1"/>
  <c r="D7" i="2"/>
  <c r="E614" i="3"/>
  <c r="E7" i="3" l="1"/>
  <c r="D614" i="3"/>
  <c r="F614" i="3" s="1"/>
  <c r="G614" i="3" l="1"/>
  <c r="Q614" i="3" s="1"/>
  <c r="E8" i="3"/>
  <c r="B9" i="2" s="1"/>
  <c r="B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<sst xmlns="http://schemas.openxmlformats.org/spreadsheetml/2006/main" count="229" uniqueCount="164">
  <si>
    <t>Credit Card Payoff Comparison Worksheet</t>
  </si>
  <si>
    <t>How to use this workbook</t>
  </si>
  <si>
    <t>1</t>
  </si>
  <si>
    <t>Start on the Dashboard to see the main outputs and recommended tabs.</t>
  </si>
  <si>
    <t>2</t>
  </si>
  <si>
    <t>Enter your own balances, APRs, and payments in yellow input cells.</t>
  </si>
  <si>
    <t>3</t>
  </si>
  <si>
    <t>Use Single Card Payoff for one fixed-payment estimate.</t>
  </si>
  <si>
    <t>4</t>
  </si>
  <si>
    <t>Use Minimum vs Fixed to compare a shrinking card-style minimum with a steady payment.</t>
  </si>
  <si>
    <t>5</t>
  </si>
  <si>
    <t>Use Extra Payment and Balance Transfer to test common changes.</t>
  </si>
  <si>
    <t>6</t>
  </si>
  <si>
    <t>Use Debt List to organize multiple debts and see the first-month interest/principal split.</t>
  </si>
  <si>
    <t>Model assumptions</t>
  </si>
  <si>
    <t>Monthly interest</t>
  </si>
  <si>
    <t>APR is divided by 12 and applied once per month.</t>
  </si>
  <si>
    <t>Payments</t>
  </si>
  <si>
    <t>Payments are modeled monthly and applied after interest for that period.</t>
  </si>
  <si>
    <t>No new charges</t>
  </si>
  <si>
    <t>The worksheets assume no new purchases, late fees, annual fees, penalty APR changes, or promotional APR changes unless entered on the Balance Transfer tab.</t>
  </si>
  <si>
    <t>Rounding</t>
  </si>
  <si>
    <t>Outputs are estimates and may differ from issuer statements because card issuers may use daily balance methods and issuer-specific rules.</t>
  </si>
  <si>
    <t>Educational use</t>
  </si>
  <si>
    <t>This workbook is for planning and comparison only. It is not financial advice.</t>
  </si>
  <si>
    <t>Site</t>
  </si>
  <si>
    <t>DebtOptimizerHub</t>
  </si>
  <si>
    <t>Included worksheets</t>
  </si>
  <si>
    <t>Dashboard</t>
  </si>
  <si>
    <t>Main inputs and summary outputs from the workbook.</t>
  </si>
  <si>
    <t>Single Card Payoff</t>
  </si>
  <si>
    <t>Fixed monthly payment payoff schedule and estimate.</t>
  </si>
  <si>
    <t>Minimum vs Fixed</t>
  </si>
  <si>
    <t>Compare a card-style minimum formula with a steady fixed payment.</t>
  </si>
  <si>
    <t>Extra Payment</t>
  </si>
  <si>
    <t>Compare your current payment with a higher monthly payment and one-time extra payment.</t>
  </si>
  <si>
    <t>Chart behavior</t>
  </si>
  <si>
    <t>The Single Card Payoff and Extra Payment charts use dynamic ranges, so they expand or contract based on the payoff months produced by the schedule.</t>
  </si>
  <si>
    <t>Debt List Next Action</t>
  </si>
  <si>
    <t>The Next action column flags payments that do not cover interest first, then interest-heavy payments, highest APR debts, smallest balance debts, and general review items.</t>
  </si>
  <si>
    <t>Planning note</t>
  </si>
  <si>
    <t>These recommendations are prompts for what to test next, not financial advice.</t>
  </si>
  <si>
    <t>Balance Transfer</t>
  </si>
  <si>
    <t>Debt List</t>
  </si>
  <si>
    <t>Main fixed-payment estimate</t>
  </si>
  <si>
    <t>Starting balance</t>
  </si>
  <si>
    <t>Monthly payment</t>
  </si>
  <si>
    <t>APR</t>
  </si>
  <si>
    <t>Months to payoff</t>
  </si>
  <si>
    <t>Total interest</t>
  </si>
  <si>
    <t>Estimated payoff month</t>
  </si>
  <si>
    <t>Total paid</t>
  </si>
  <si>
    <t>Status</t>
  </si>
  <si>
    <t>Comparison highlights</t>
  </si>
  <si>
    <t>Comparison</t>
  </si>
  <si>
    <t>Metric</t>
  </si>
  <si>
    <t>Base</t>
  </si>
  <si>
    <t>Alternative</t>
  </si>
  <si>
    <t>Savings / Time saved</t>
  </si>
  <si>
    <t>What it means</t>
  </si>
  <si>
    <t>Interest</t>
  </si>
  <si>
    <t>Months</t>
  </si>
  <si>
    <t>Debt list summary</t>
  </si>
  <si>
    <t>Total balance</t>
  </si>
  <si>
    <t>Weighted avg APR</t>
  </si>
  <si>
    <t>Total planned payment</t>
  </si>
  <si>
    <t>Highest APR debt</t>
  </si>
  <si>
    <t>Smallest balance debt</t>
  </si>
  <si>
    <t>Largest balance debt</t>
  </si>
  <si>
    <t>Suggested use</t>
  </si>
  <si>
    <t>Use this workbook to compare direction and scale before choosing a payoff strategy. Start with your actual numbers, then test one change at a time: fixed payment, extra payment, balance transfer, or a specific payoff goal. For interactive calculators and guide explanations, visit https://debtoptimizerhub.com.</t>
  </si>
  <si>
    <t>Inputs</t>
  </si>
  <si>
    <t>Summary</t>
  </si>
  <si>
    <t>Use this tab for a single card with a fixed monthly payment. It is best for comparing payoff time, interest cost, and the month-by-month balance decline when the payment stays the same.</t>
  </si>
  <si>
    <t>Years to payoff</t>
  </si>
  <si>
    <t>Start month</t>
  </si>
  <si>
    <t>Month #</t>
  </si>
  <si>
    <t>Month</t>
  </si>
  <si>
    <t>Beginning Balance</t>
  </si>
  <si>
    <t>Payment</t>
  </si>
  <si>
    <t>Principal</t>
  </si>
  <si>
    <t>Ending Balance</t>
  </si>
  <si>
    <t>Chart Month</t>
  </si>
  <si>
    <t>Chart Ending Balance</t>
  </si>
  <si>
    <t>Chart uses calculated schedule rows and ignores unused months.</t>
  </si>
  <si>
    <t>Minimum Payment vs Fixed Payment</t>
  </si>
  <si>
    <t>Comparison summary</t>
  </si>
  <si>
    <t>Minimum formula</t>
  </si>
  <si>
    <t>Fixed payment</t>
  </si>
  <si>
    <t>Difference</t>
  </si>
  <si>
    <t>Minimum % of balance</t>
  </si>
  <si>
    <t>Minimum floor</t>
  </si>
  <si>
    <t>Fixed monthly payment</t>
  </si>
  <si>
    <t>Interest saved by fixed</t>
  </si>
  <si>
    <t>Time saved by fixed</t>
  </si>
  <si>
    <t>Min Begin Balance</t>
  </si>
  <si>
    <t>Min Payment</t>
  </si>
  <si>
    <t>Min Interest</t>
  </si>
  <si>
    <t>Min Principal</t>
  </si>
  <si>
    <t>Min Ending Balance</t>
  </si>
  <si>
    <t>Fixed Begin Balance</t>
  </si>
  <si>
    <t>Fixed Payment</t>
  </si>
  <si>
    <t>Fixed Interest</t>
  </si>
  <si>
    <t>Fixed Principal</t>
  </si>
  <si>
    <t>Fixed Ending Balance</t>
  </si>
  <si>
    <t>Extra Payment Comparison</t>
  </si>
  <si>
    <t>Current payment</t>
  </si>
  <si>
    <t>With extra payment</t>
  </si>
  <si>
    <t>Current monthly payment</t>
  </si>
  <si>
    <t>One-time extra payment</t>
  </si>
  <si>
    <t>One-time extra month #</t>
  </si>
  <si>
    <t>Current Begin</t>
  </si>
  <si>
    <t>Current Payment</t>
  </si>
  <si>
    <t>Current Interest</t>
  </si>
  <si>
    <t>Current Principal</t>
  </si>
  <si>
    <t>Current End</t>
  </si>
  <si>
    <t>Extra Begin</t>
  </si>
  <si>
    <t>Extra Interest</t>
  </si>
  <si>
    <t>Extra Principal</t>
  </si>
  <si>
    <t>Extra End</t>
  </si>
  <si>
    <t>Balance Transfer Comparison</t>
  </si>
  <si>
    <t>Current balance</t>
  </si>
  <si>
    <t>Current plan</t>
  </si>
  <si>
    <t>Transfer scenario</t>
  </si>
  <si>
    <t>Current APR</t>
  </si>
  <si>
    <t>Transfer amount</t>
  </si>
  <si>
    <t>Transfer fee %</t>
  </si>
  <si>
    <t>Transfer fee</t>
  </si>
  <si>
    <t>Promo APR</t>
  </si>
  <si>
    <t>Promo months</t>
  </si>
  <si>
    <t>Post-promo APR</t>
  </si>
  <si>
    <t>Transfer payment</t>
  </si>
  <si>
    <t>Payment on amount left behind</t>
  </si>
  <si>
    <t>Transfer Begin</t>
  </si>
  <si>
    <t>Transfer Payment</t>
  </si>
  <si>
    <t>Transfer Interest</t>
  </si>
  <si>
    <t>Transfer Principal</t>
  </si>
  <si>
    <t>Transfer End</t>
  </si>
  <si>
    <t>Enter your debts</t>
  </si>
  <si>
    <t>Debt name</t>
  </si>
  <si>
    <t>Balance</t>
  </si>
  <si>
    <t>Minimum payment</t>
  </si>
  <si>
    <t>Planned payment</t>
  </si>
  <si>
    <t>Month 1 interest</t>
  </si>
  <si>
    <t>Month 1 principal</t>
  </si>
  <si>
    <t>Payment to interest</t>
  </si>
  <si>
    <t>Priority note</t>
  </si>
  <si>
    <t>Next action</t>
  </si>
  <si>
    <t>Helper</t>
  </si>
  <si>
    <t>Card 1</t>
  </si>
  <si>
    <t>Card 2</t>
  </si>
  <si>
    <t>Card 3</t>
  </si>
  <si>
    <t>Weighted average APR</t>
  </si>
  <si>
    <t>Total minimum</t>
  </si>
  <si>
    <t>Estimated first-month interest</t>
  </si>
  <si>
    <t>When to use</t>
  </si>
  <si>
    <t>Added payment</t>
  </si>
  <si>
    <t>Total Paid</t>
  </si>
  <si>
    <t>Remaining Original Balance</t>
  </si>
  <si>
    <t>Original Card Payment</t>
  </si>
  <si>
    <t>Original Card Interest</t>
  </si>
  <si>
    <t>Original Card Principal</t>
  </si>
  <si>
    <t>Original Card End</t>
  </si>
  <si>
    <t>Payoff Dashboard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</si>
</sst>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$#,##0"/>
    <numFmt numFmtId="165" formatCode="mmm\ yyyy"/>
    <numFmt numFmtId="166" formatCode="0.0"/>
  </numFmts>
  <fonts count="19" x14ac:knownFonts="1">
    <font>
      <sz val="10"/>
      <name val="Arial"/>
      <family val="2"/>
    </font>
    <font>
      <sz val="11"/>
      <name val="Calibri"/>
      <charset val="1"/>
    </font>
    <font>
      <b/>
      <sz val="16"/>
      <color rgb="FFFFFFFF"/>
      <name val="Calibri"/>
      <charset val="1"/>
    </font>
    <font>
      <b/>
      <sz val="12"/>
      <color rgb="FF0F172A"/>
      <name val="Calibri"/>
      <charset val="1"/>
    </font>
    <font>
      <b/>
      <sz val="11"/>
      <color rgb="FFFFFFFF"/>
      <name val="Calibri"/>
      <charset val="1"/>
    </font>
    <font>
      <b/>
      <sz val="11"/>
      <color rgb="FF0F172A"/>
      <name val="Calibri"/>
      <charset val="1"/>
    </font>
    <font>
      <b/>
      <sz val="11"/>
      <name val="Calibri"/>
      <charset val="1"/>
    </font>
    <font>
      <sz val="11"/>
      <color rgb="FF475569"/>
      <name val="Calibri"/>
      <charset val="1"/>
    </font>
    <font>
      <sz val="11"/>
      <color rgb="FF0F172A"/>
      <name val="Calibri"/>
      <charset val="1"/>
    </font>
    <font>
      <i/>
      <sz val="9"/>
      <color rgb="FF666666"/>
      <name val="Cambria"/>
      <charset val="1"/>
    </font>
    <font>
      <sz val="11"/>
      <color rgb="FFFFFFFF"/>
      <name val="Calibri"/>
      <charset val="1"/>
    </font>
    <font>
      <u/>
      <sz val="10"/>
      <color theme="10"/>
      <name val="Arial"/>
      <family val="2"/>
    </font>
    <font>
      <sz val="11"/>
      <color rgb="FF475569"/>
      <name val="Calibri"/>
      <family val="2"/>
    </font>
    <font>
      <b/>
      <sz val="11"/>
      <color rgb="FF0F172A"/>
      <name val="Calibri"/>
      <family val="2"/>
    </font>
    <font>
      <b/>
      <sz val="12"/>
      <color rgb="FF0F172A"/>
      <name val="Calibri"/>
      <family val="2"/>
    </font>
    <font>
      <b/>
      <u/>
      <sz val="10"/>
      <color theme="10"/>
      <name val="Arial"/>
      <family val="2"/>
    </font>
    <font>
      <b/>
      <sz val="16"/>
      <color rgb="FFFFFFFF"/>
      <name val="Calibri"/>
      <family val="2"/>
    </font>
    <font>
      <sz val="11"/>
      <color rgb="FFFF0000"/>
      <name val="Calibri"/>
      <family val="2"/>
    </font>
    <font>
      <sz val="11"/>
      <color rgb="FF0F172A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1E3A5F"/>
        <bgColor rgb="FF1F4E79"/>
      </patternFill>
    </fill>
    <fill>
      <patternFill patternType="solid">
        <fgColor rgb="FF0F766E"/>
        <bgColor rgb="FF008080"/>
      </patternFill>
    </fill>
    <fill>
      <patternFill patternType="solid">
        <fgColor rgb="FFF8FAFC"/>
        <bgColor rgb="FFFFFFFF"/>
      </patternFill>
    </fill>
    <fill>
      <patternFill patternType="solid">
        <fgColor rgb="FFECFEFF"/>
        <bgColor rgb="FFEEF6FF"/>
      </patternFill>
    </fill>
    <fill>
      <patternFill patternType="solid">
        <fgColor rgb="FFFFFBEB"/>
        <bgColor rgb="FFF8FAFC"/>
      </patternFill>
    </fill>
    <fill>
      <patternFill patternType="solid">
        <fgColor rgb="FFFFFFFF"/>
        <bgColor rgb="FFF8FAF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EEF6FF"/>
      </patternFill>
    </fill>
    <fill>
      <patternFill patternType="solid">
        <fgColor theme="3" tint="0.89999084444715716"/>
        <bgColor rgb="FFECFEFF"/>
      </patternFill>
    </fill>
    <fill>
      <patternFill patternType="solid">
        <fgColor rgb="FFECFEFF"/>
        <bgColor rgb="FFFFFFFF"/>
      </patternFill>
    </fill>
    <fill>
      <patternFill patternType="solid">
        <fgColor rgb="FFECFEFF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</borders>
  <cellStyleXfs count="3">
    <xf numFmtId="0" fontId="0" fillId="0" borderId="0"/>
    <xf numFmtId="0" fontId="1" fillId="0" borderId="0"/>
    <xf numFmtId="0" fontId="11" fillId="0" borderId="0" applyNumberFormat="0" applyFill="0" applyBorder="0" applyAlignment="0" applyProtection="0"/>
  </cellStyleXfs>
  <cellXfs count="176">
    <xf numFmtId="0" fontId="0" fillId="0" borderId="0" xfId="0"/>
    <xf numFmtId="0" fontId="1" fillId="0" borderId="0" xfId="1"/>
    <xf numFmtId="0" fontId="4" fillId="3" borderId="2" xfId="1" applyFont="1" applyFill="1" applyBorder="1" applyAlignment="1">
      <alignment horizontal="center"/>
    </xf>
    <xf numFmtId="0" fontId="1" fillId="0" borderId="19" xfId="1" applyBorder="1" applyAlignment="1">
      <alignment vertical="top" wrapText="1"/>
    </xf>
    <xf numFmtId="0" fontId="4" fillId="3" borderId="17" xfId="1" applyFont="1" applyFill="1" applyBorder="1" applyAlignment="1">
      <alignment horizontal="center"/>
    </xf>
    <xf numFmtId="0" fontId="1" fillId="0" borderId="20" xfId="1" applyBorder="1" applyAlignment="1">
      <alignment vertical="top" wrapText="1"/>
    </xf>
    <xf numFmtId="0" fontId="4" fillId="3" borderId="18" xfId="1" applyFont="1" applyFill="1" applyBorder="1" applyAlignment="1">
      <alignment horizontal="center"/>
    </xf>
    <xf numFmtId="0" fontId="1" fillId="0" borderId="16" xfId="1" applyBorder="1" applyAlignment="1">
      <alignment vertical="top" wrapText="1"/>
    </xf>
    <xf numFmtId="0" fontId="5" fillId="12" borderId="8" xfId="1" applyFont="1" applyFill="1" applyBorder="1"/>
    <xf numFmtId="0" fontId="1" fillId="0" borderId="10" xfId="1" applyBorder="1" applyAlignment="1">
      <alignment wrapText="1"/>
    </xf>
    <xf numFmtId="0" fontId="5" fillId="12" borderId="11" xfId="1" applyFont="1" applyFill="1" applyBorder="1"/>
    <xf numFmtId="0" fontId="1" fillId="0" borderId="12" xfId="1" applyBorder="1" applyAlignment="1">
      <alignment wrapText="1"/>
    </xf>
    <xf numFmtId="0" fontId="5" fillId="12" borderId="13" xfId="1" applyFont="1" applyFill="1" applyBorder="1"/>
    <xf numFmtId="0" fontId="15" fillId="0" borderId="15" xfId="2" applyFont="1" applyBorder="1" applyAlignment="1" applyProtection="1">
      <alignment wrapText="1"/>
    </xf>
    <xf numFmtId="0" fontId="6" fillId="12" borderId="8" xfId="1" applyFont="1" applyFill="1" applyBorder="1"/>
    <xf numFmtId="0" fontId="6" fillId="12" borderId="11" xfId="1" applyFont="1" applyFill="1" applyBorder="1"/>
    <xf numFmtId="0" fontId="6" fillId="12" borderId="11" xfId="1" applyFont="1" applyFill="1" applyBorder="1" applyAlignment="1">
      <alignment wrapText="1"/>
    </xf>
    <xf numFmtId="0" fontId="6" fillId="12" borderId="13" xfId="1" applyFont="1" applyFill="1" applyBorder="1" applyAlignment="1">
      <alignment wrapText="1"/>
    </xf>
    <xf numFmtId="0" fontId="1" fillId="0" borderId="15" xfId="1" applyBorder="1" applyAlignment="1">
      <alignment wrapText="1"/>
    </xf>
    <xf numFmtId="164" fontId="8" fillId="6" borderId="9" xfId="1" applyNumberFormat="1" applyFont="1" applyFill="1" applyBorder="1" applyAlignment="1" applyProtection="1">
      <alignment horizontal="right" vertical="center"/>
      <protection locked="0"/>
    </xf>
    <xf numFmtId="10" fontId="8" fillId="6" borderId="9" xfId="1" applyNumberFormat="1" applyFont="1" applyFill="1" applyBorder="1" applyAlignment="1" applyProtection="1">
      <alignment horizontal="right" vertical="center"/>
      <protection locked="0"/>
    </xf>
    <xf numFmtId="0" fontId="8" fillId="6" borderId="11" xfId="1" applyFont="1" applyFill="1" applyBorder="1" applyAlignment="1" applyProtection="1">
      <alignment horizontal="right" vertical="center"/>
      <protection locked="0"/>
    </xf>
    <xf numFmtId="164" fontId="8" fillId="6" borderId="0" xfId="1" applyNumberFormat="1" applyFont="1" applyFill="1" applyAlignment="1" applyProtection="1">
      <alignment horizontal="right" vertical="center"/>
      <protection locked="0"/>
    </xf>
    <xf numFmtId="10" fontId="8" fillId="6" borderId="0" xfId="1" applyNumberFormat="1" applyFont="1" applyFill="1" applyAlignment="1" applyProtection="1">
      <alignment horizontal="right" vertical="center"/>
      <protection locked="0"/>
    </xf>
    <xf numFmtId="0" fontId="8" fillId="6" borderId="13" xfId="1" applyFont="1" applyFill="1" applyBorder="1" applyAlignment="1" applyProtection="1">
      <alignment horizontal="right" vertical="center"/>
      <protection locked="0"/>
    </xf>
    <xf numFmtId="164" fontId="8" fillId="6" borderId="14" xfId="1" applyNumberFormat="1" applyFont="1" applyFill="1" applyBorder="1" applyAlignment="1" applyProtection="1">
      <alignment horizontal="right" vertical="center"/>
      <protection locked="0"/>
    </xf>
    <xf numFmtId="10" fontId="8" fillId="6" borderId="14" xfId="1" applyNumberFormat="1" applyFont="1" applyFill="1" applyBorder="1" applyAlignment="1" applyProtection="1">
      <alignment horizontal="right" vertical="center"/>
      <protection locked="0"/>
    </xf>
    <xf numFmtId="164" fontId="8" fillId="6" borderId="10" xfId="1" applyNumberFormat="1" applyFont="1" applyFill="1" applyBorder="1" applyAlignment="1" applyProtection="1">
      <alignment horizontal="right" vertical="center"/>
      <protection locked="0"/>
    </xf>
    <xf numFmtId="10" fontId="8" fillId="6" borderId="12" xfId="1" applyNumberFormat="1" applyFont="1" applyFill="1" applyBorder="1" applyAlignment="1" applyProtection="1">
      <alignment horizontal="right" vertical="center"/>
      <protection locked="0"/>
    </xf>
    <xf numFmtId="164" fontId="8" fillId="6" borderId="12" xfId="1" applyNumberFormat="1" applyFont="1" applyFill="1" applyBorder="1" applyAlignment="1" applyProtection="1">
      <alignment horizontal="right" vertical="center"/>
      <protection locked="0"/>
    </xf>
    <xf numFmtId="165" fontId="8" fillId="6" borderId="15" xfId="1" applyNumberFormat="1" applyFont="1" applyFill="1" applyBorder="1" applyAlignment="1" applyProtection="1">
      <alignment horizontal="right" vertical="center"/>
      <protection locked="0"/>
    </xf>
    <xf numFmtId="1" fontId="8" fillId="6" borderId="12" xfId="1" applyNumberFormat="1" applyFont="1" applyFill="1" applyBorder="1" applyAlignment="1" applyProtection="1">
      <alignment horizontal="right" vertical="center"/>
      <protection locked="0"/>
    </xf>
    <xf numFmtId="0" fontId="8" fillId="6" borderId="12" xfId="1" applyFont="1" applyFill="1" applyBorder="1" applyAlignment="1" applyProtection="1">
      <alignment horizontal="right" vertical="center"/>
      <protection locked="0"/>
    </xf>
    <xf numFmtId="0" fontId="14" fillId="11" borderId="5" xfId="1" applyFont="1" applyFill="1" applyBorder="1" applyAlignment="1">
      <alignment vertical="center"/>
    </xf>
    <xf numFmtId="0" fontId="3" fillId="11" borderId="7" xfId="1" applyFont="1" applyFill="1" applyBorder="1" applyAlignment="1">
      <alignment vertical="center"/>
    </xf>
    <xf numFmtId="0" fontId="14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4" fillId="2" borderId="0" xfId="1" applyFont="1" applyFill="1" applyAlignment="1">
      <alignment horizontal="center" vertical="center" wrapText="1"/>
    </xf>
    <xf numFmtId="0" fontId="10" fillId="7" borderId="0" xfId="1" applyFont="1" applyFill="1"/>
    <xf numFmtId="0" fontId="5" fillId="4" borderId="8" xfId="1" applyFont="1" applyFill="1" applyBorder="1" applyAlignment="1">
      <alignment wrapText="1"/>
    </xf>
    <xf numFmtId="164" fontId="5" fillId="5" borderId="10" xfId="1" applyNumberFormat="1" applyFont="1" applyFill="1" applyBorder="1" applyAlignment="1">
      <alignment horizontal="right" vertical="center" wrapText="1"/>
    </xf>
    <xf numFmtId="0" fontId="5" fillId="0" borderId="0" xfId="1" applyFont="1" applyAlignment="1">
      <alignment wrapText="1"/>
    </xf>
    <xf numFmtId="164" fontId="5" fillId="0" borderId="0" xfId="1" applyNumberFormat="1" applyFont="1" applyAlignment="1">
      <alignment horizontal="right" vertical="center" wrapText="1"/>
    </xf>
    <xf numFmtId="164" fontId="5" fillId="5" borderId="9" xfId="1" applyNumberFormat="1" applyFont="1" applyFill="1" applyBorder="1" applyAlignment="1">
      <alignment horizontal="right" vertical="center"/>
    </xf>
    <xf numFmtId="10" fontId="5" fillId="5" borderId="9" xfId="1" applyNumberFormat="1" applyFont="1" applyFill="1" applyBorder="1" applyAlignment="1">
      <alignment horizontal="right" vertical="center"/>
    </xf>
    <xf numFmtId="0" fontId="5" fillId="5" borderId="9" xfId="1" applyFont="1" applyFill="1" applyBorder="1" applyAlignment="1">
      <alignment horizontal="right" vertical="center"/>
    </xf>
    <xf numFmtId="0" fontId="5" fillId="5" borderId="10" xfId="1" applyFont="1" applyFill="1" applyBorder="1" applyAlignment="1">
      <alignment horizontal="right" vertical="center"/>
    </xf>
    <xf numFmtId="164" fontId="10" fillId="7" borderId="0" xfId="1" applyNumberFormat="1" applyFont="1" applyFill="1"/>
    <xf numFmtId="0" fontId="5" fillId="4" borderId="11" xfId="1" applyFont="1" applyFill="1" applyBorder="1" applyAlignment="1">
      <alignment wrapText="1"/>
    </xf>
    <xf numFmtId="0" fontId="5" fillId="5" borderId="12" xfId="1" applyFont="1" applyFill="1" applyBorder="1" applyAlignment="1">
      <alignment horizontal="right" vertical="center" wrapText="1"/>
    </xf>
    <xf numFmtId="0" fontId="5" fillId="0" borderId="0" xfId="1" applyFont="1" applyAlignment="1">
      <alignment horizontal="right" vertical="center" wrapText="1"/>
    </xf>
    <xf numFmtId="164" fontId="5" fillId="5" borderId="0" xfId="1" applyNumberFormat="1" applyFont="1" applyFill="1" applyAlignment="1">
      <alignment horizontal="right" vertical="center"/>
    </xf>
    <xf numFmtId="10" fontId="5" fillId="5" borderId="0" xfId="1" applyNumberFormat="1" applyFont="1" applyFill="1" applyAlignment="1">
      <alignment horizontal="right" vertical="center"/>
    </xf>
    <xf numFmtId="0" fontId="5" fillId="5" borderId="0" xfId="1" applyFont="1" applyFill="1" applyAlignment="1">
      <alignment horizontal="right" vertical="center"/>
    </xf>
    <xf numFmtId="0" fontId="5" fillId="5" borderId="12" xfId="1" applyFont="1" applyFill="1" applyBorder="1" applyAlignment="1">
      <alignment horizontal="right" vertical="center"/>
    </xf>
    <xf numFmtId="10" fontId="5" fillId="5" borderId="12" xfId="1" applyNumberFormat="1" applyFont="1" applyFill="1" applyBorder="1" applyAlignment="1">
      <alignment horizontal="right" vertical="center" wrapText="1"/>
    </xf>
    <xf numFmtId="10" fontId="5" fillId="0" borderId="0" xfId="1" applyNumberFormat="1" applyFont="1" applyAlignment="1">
      <alignment horizontal="right" vertical="center" wrapText="1"/>
    </xf>
    <xf numFmtId="164" fontId="5" fillId="5" borderId="12" xfId="1" applyNumberFormat="1" applyFont="1" applyFill="1" applyBorder="1" applyAlignment="1">
      <alignment horizontal="right" vertical="center" wrapText="1"/>
    </xf>
    <xf numFmtId="0" fontId="5" fillId="4" borderId="13" xfId="1" applyFont="1" applyFill="1" applyBorder="1" applyAlignment="1">
      <alignment wrapText="1"/>
    </xf>
    <xf numFmtId="164" fontId="5" fillId="5" borderId="15" xfId="1" applyNumberFormat="1" applyFont="1" applyFill="1" applyBorder="1" applyAlignment="1">
      <alignment horizontal="right" vertical="center" wrapText="1"/>
    </xf>
    <xf numFmtId="164" fontId="5" fillId="5" borderId="14" xfId="1" applyNumberFormat="1" applyFont="1" applyFill="1" applyBorder="1" applyAlignment="1">
      <alignment horizontal="right" vertical="center"/>
    </xf>
    <xf numFmtId="10" fontId="5" fillId="5" borderId="14" xfId="1" applyNumberFormat="1" applyFont="1" applyFill="1" applyBorder="1" applyAlignment="1">
      <alignment horizontal="right" vertical="center"/>
    </xf>
    <xf numFmtId="0" fontId="5" fillId="5" borderId="14" xfId="1" applyFont="1" applyFill="1" applyBorder="1" applyAlignment="1">
      <alignment horizontal="right" vertical="center"/>
    </xf>
    <xf numFmtId="0" fontId="5" fillId="5" borderId="15" xfId="1" applyFont="1" applyFill="1" applyBorder="1" applyAlignment="1">
      <alignment horizontal="right" vertical="center"/>
    </xf>
    <xf numFmtId="0" fontId="1" fillId="0" borderId="0" xfId="1" applyAlignment="1">
      <alignment wrapText="1"/>
    </xf>
    <xf numFmtId="0" fontId="18" fillId="6" borderId="8" xfId="1" applyFont="1" applyFill="1" applyBorder="1" applyAlignment="1" applyProtection="1">
      <alignment horizontal="right" vertical="center"/>
      <protection locked="0"/>
    </xf>
    <xf numFmtId="0" fontId="5" fillId="4" borderId="8" xfId="1" applyFont="1" applyFill="1" applyBorder="1" applyAlignment="1">
      <alignment vertical="center" wrapText="1"/>
    </xf>
    <xf numFmtId="164" fontId="5" fillId="5" borderId="9" xfId="1" applyNumberFormat="1" applyFont="1" applyFill="1" applyBorder="1" applyAlignment="1">
      <alignment horizontal="right" vertical="center" wrapText="1"/>
    </xf>
    <xf numFmtId="0" fontId="5" fillId="4" borderId="2" xfId="1" applyFont="1" applyFill="1" applyBorder="1" applyAlignment="1">
      <alignment vertical="center" wrapText="1"/>
    </xf>
    <xf numFmtId="164" fontId="5" fillId="5" borderId="4" xfId="1" applyNumberFormat="1" applyFont="1" applyFill="1" applyBorder="1" applyAlignment="1">
      <alignment horizontal="right" vertical="center" wrapText="1"/>
    </xf>
    <xf numFmtId="0" fontId="5" fillId="4" borderId="11" xfId="1" applyFont="1" applyFill="1" applyBorder="1" applyAlignment="1">
      <alignment vertical="center" wrapText="1"/>
    </xf>
    <xf numFmtId="10" fontId="5" fillId="5" borderId="0" xfId="1" applyNumberFormat="1" applyFont="1" applyFill="1" applyAlignment="1">
      <alignment horizontal="right" vertical="center" wrapText="1"/>
    </xf>
    <xf numFmtId="0" fontId="5" fillId="4" borderId="17" xfId="1" applyFont="1" applyFill="1" applyBorder="1" applyAlignment="1">
      <alignment vertical="center" wrapText="1"/>
    </xf>
    <xf numFmtId="1" fontId="5" fillId="5" borderId="24" xfId="1" applyNumberFormat="1" applyFont="1" applyFill="1" applyBorder="1" applyAlignment="1">
      <alignment horizontal="right" vertical="center" wrapText="1"/>
    </xf>
    <xf numFmtId="164" fontId="5" fillId="5" borderId="0" xfId="1" applyNumberFormat="1" applyFont="1" applyFill="1" applyAlignment="1">
      <alignment horizontal="right" vertical="center" wrapText="1"/>
    </xf>
    <xf numFmtId="165" fontId="5" fillId="5" borderId="24" xfId="1" applyNumberFormat="1" applyFont="1" applyFill="1" applyBorder="1" applyAlignment="1">
      <alignment horizontal="right" vertical="center" wrapText="1"/>
    </xf>
    <xf numFmtId="0" fontId="5" fillId="4" borderId="13" xfId="1" applyFont="1" applyFill="1" applyBorder="1" applyAlignment="1">
      <alignment vertical="center" wrapText="1"/>
    </xf>
    <xf numFmtId="164" fontId="5" fillId="5" borderId="14" xfId="1" applyNumberFormat="1" applyFont="1" applyFill="1" applyBorder="1" applyAlignment="1">
      <alignment horizontal="right" vertical="center" wrapText="1"/>
    </xf>
    <xf numFmtId="0" fontId="5" fillId="0" borderId="18" xfId="1" applyFont="1" applyBorder="1" applyAlignment="1">
      <alignment vertical="center" wrapText="1"/>
    </xf>
    <xf numFmtId="0" fontId="1" fillId="13" borderId="25" xfId="1" applyFill="1" applyBorder="1"/>
    <xf numFmtId="0" fontId="5" fillId="4" borderId="9" xfId="1" applyFont="1" applyFill="1" applyBorder="1" applyAlignment="1">
      <alignment vertical="center" wrapText="1"/>
    </xf>
    <xf numFmtId="0" fontId="5" fillId="4" borderId="10" xfId="1" applyFont="1" applyFill="1" applyBorder="1" applyAlignment="1">
      <alignment wrapText="1"/>
    </xf>
    <xf numFmtId="0" fontId="5" fillId="4" borderId="0" xfId="1" applyFont="1" applyFill="1" applyAlignment="1">
      <alignment wrapText="1"/>
    </xf>
    <xf numFmtId="1" fontId="5" fillId="5" borderId="0" xfId="1" applyNumberFormat="1" applyFont="1" applyFill="1" applyAlignment="1">
      <alignment horizontal="right" vertical="center" wrapText="1"/>
    </xf>
    <xf numFmtId="0" fontId="5" fillId="4" borderId="12" xfId="1" applyFont="1" applyFill="1" applyBorder="1" applyAlignment="1">
      <alignment wrapText="1"/>
    </xf>
    <xf numFmtId="0" fontId="5" fillId="8" borderId="11" xfId="1" applyFont="1" applyFill="1" applyBorder="1" applyAlignment="1">
      <alignment vertical="center" wrapText="1"/>
    </xf>
    <xf numFmtId="0" fontId="5" fillId="8" borderId="0" xfId="1" applyFont="1" applyFill="1" applyAlignment="1">
      <alignment wrapText="1"/>
    </xf>
    <xf numFmtId="1" fontId="5" fillId="8" borderId="0" xfId="1" applyNumberFormat="1" applyFont="1" applyFill="1" applyAlignment="1">
      <alignment horizontal="right" vertical="center" wrapText="1"/>
    </xf>
    <xf numFmtId="0" fontId="5" fillId="8" borderId="12" xfId="1" applyFont="1" applyFill="1" applyBorder="1" applyAlignment="1">
      <alignment wrapText="1"/>
    </xf>
    <xf numFmtId="0" fontId="5" fillId="4" borderId="0" xfId="1" applyFont="1" applyFill="1" applyAlignment="1">
      <alignment vertical="center" wrapText="1"/>
    </xf>
    <xf numFmtId="0" fontId="5" fillId="9" borderId="11" xfId="1" applyFont="1" applyFill="1" applyBorder="1" applyAlignment="1">
      <alignment vertical="center" wrapText="1"/>
    </xf>
    <xf numFmtId="0" fontId="5" fillId="9" borderId="0" xfId="1" applyFont="1" applyFill="1" applyAlignment="1">
      <alignment vertical="center" wrapText="1"/>
    </xf>
    <xf numFmtId="1" fontId="5" fillId="10" borderId="0" xfId="1" applyNumberFormat="1" applyFont="1" applyFill="1" applyAlignment="1">
      <alignment horizontal="right" vertical="center" wrapText="1"/>
    </xf>
    <xf numFmtId="0" fontId="5" fillId="9" borderId="12" xfId="1" applyFont="1" applyFill="1" applyBorder="1" applyAlignment="1">
      <alignment wrapText="1"/>
    </xf>
    <xf numFmtId="0" fontId="5" fillId="4" borderId="14" xfId="1" applyFont="1" applyFill="1" applyBorder="1" applyAlignment="1">
      <alignment vertical="center" wrapText="1"/>
    </xf>
    <xf numFmtId="0" fontId="5" fillId="4" borderId="15" xfId="1" applyFont="1" applyFill="1" applyBorder="1" applyAlignment="1">
      <alignment wrapText="1"/>
    </xf>
    <xf numFmtId="10" fontId="5" fillId="5" borderId="10" xfId="1" applyNumberFormat="1" applyFont="1" applyFill="1" applyBorder="1" applyAlignment="1">
      <alignment horizontal="right" vertical="center" wrapText="1"/>
    </xf>
    <xf numFmtId="0" fontId="5" fillId="4" borderId="9" xfId="1" applyFont="1" applyFill="1" applyBorder="1" applyAlignment="1">
      <alignment wrapText="1"/>
    </xf>
    <xf numFmtId="0" fontId="5" fillId="5" borderId="15" xfId="1" applyFont="1" applyFill="1" applyBorder="1" applyAlignment="1">
      <alignment horizontal="right" vertical="center" wrapText="1"/>
    </xf>
    <xf numFmtId="0" fontId="5" fillId="4" borderId="14" xfId="1" applyFont="1" applyFill="1" applyBorder="1" applyAlignment="1">
      <alignment wrapText="1"/>
    </xf>
    <xf numFmtId="0" fontId="5" fillId="4" borderId="8" xfId="1" applyFont="1" applyFill="1" applyBorder="1"/>
    <xf numFmtId="0" fontId="5" fillId="4" borderId="2" xfId="1" applyFont="1" applyFill="1" applyBorder="1"/>
    <xf numFmtId="1" fontId="5" fillId="5" borderId="4" xfId="1" applyNumberFormat="1" applyFont="1" applyFill="1" applyBorder="1" applyAlignment="1">
      <alignment horizontal="right" vertical="center"/>
    </xf>
    <xf numFmtId="0" fontId="5" fillId="4" borderId="11" xfId="1" applyFont="1" applyFill="1" applyBorder="1"/>
    <xf numFmtId="0" fontId="5" fillId="4" borderId="17" xfId="1" applyFont="1" applyFill="1" applyBorder="1"/>
    <xf numFmtId="166" fontId="5" fillId="5" borderId="24" xfId="1" applyNumberFormat="1" applyFont="1" applyFill="1" applyBorder="1" applyAlignment="1">
      <alignment horizontal="right" vertical="center"/>
    </xf>
    <xf numFmtId="164" fontId="5" fillId="5" borderId="24" xfId="1" applyNumberFormat="1" applyFont="1" applyFill="1" applyBorder="1" applyAlignment="1">
      <alignment horizontal="right" vertical="center"/>
    </xf>
    <xf numFmtId="0" fontId="5" fillId="4" borderId="13" xfId="1" applyFont="1" applyFill="1" applyBorder="1"/>
    <xf numFmtId="0" fontId="17" fillId="0" borderId="0" xfId="1" applyFont="1" applyAlignment="1">
      <alignment wrapText="1"/>
    </xf>
    <xf numFmtId="0" fontId="5" fillId="4" borderId="18" xfId="1" applyFont="1" applyFill="1" applyBorder="1" applyAlignment="1">
      <alignment vertical="center" wrapText="1"/>
    </xf>
    <xf numFmtId="165" fontId="5" fillId="5" borderId="25" xfId="1" applyNumberFormat="1" applyFont="1" applyFill="1" applyBorder="1" applyAlignment="1">
      <alignment horizontal="right" vertical="center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right" vertical="center"/>
    </xf>
    <xf numFmtId="1" fontId="1" fillId="0" borderId="0" xfId="1" applyNumberFormat="1" applyAlignment="1">
      <alignment vertical="center" wrapText="1"/>
    </xf>
    <xf numFmtId="165" fontId="1" fillId="0" borderId="0" xfId="1" applyNumberFormat="1" applyAlignment="1">
      <alignment vertical="center" wrapText="1"/>
    </xf>
    <xf numFmtId="164" fontId="1" fillId="0" borderId="0" xfId="1" applyNumberFormat="1" applyAlignment="1">
      <alignment vertical="center" wrapText="1"/>
    </xf>
    <xf numFmtId="1" fontId="1" fillId="0" borderId="0" xfId="1" applyNumberFormat="1"/>
    <xf numFmtId="164" fontId="1" fillId="0" borderId="0" xfId="1" applyNumberFormat="1"/>
    <xf numFmtId="0" fontId="9" fillId="0" borderId="0" xfId="1" applyFont="1"/>
    <xf numFmtId="165" fontId="1" fillId="0" borderId="0" xfId="1" applyNumberFormat="1"/>
    <xf numFmtId="0" fontId="4" fillId="0" borderId="0" xfId="1" applyFont="1" applyAlignment="1">
      <alignment horizontal="center" vertical="center" wrapText="1"/>
    </xf>
    <xf numFmtId="0" fontId="6" fillId="4" borderId="8" xfId="1" applyFont="1" applyFill="1" applyBorder="1"/>
    <xf numFmtId="1" fontId="5" fillId="5" borderId="9" xfId="1" applyNumberFormat="1" applyFont="1" applyFill="1" applyBorder="1" applyAlignment="1">
      <alignment horizontal="right" vertical="center"/>
    </xf>
    <xf numFmtId="1" fontId="5" fillId="5" borderId="10" xfId="1" applyNumberFormat="1" applyFont="1" applyFill="1" applyBorder="1" applyAlignment="1">
      <alignment horizontal="right" vertical="center"/>
    </xf>
    <xf numFmtId="0" fontId="6" fillId="4" borderId="11" xfId="1" applyFont="1" applyFill="1" applyBorder="1"/>
    <xf numFmtId="166" fontId="5" fillId="5" borderId="0" xfId="1" applyNumberFormat="1" applyFont="1" applyFill="1" applyAlignment="1">
      <alignment horizontal="right" vertical="center"/>
    </xf>
    <xf numFmtId="166" fontId="5" fillId="5" borderId="12" xfId="1" applyNumberFormat="1" applyFont="1" applyFill="1" applyBorder="1" applyAlignment="1">
      <alignment horizontal="right" vertical="center"/>
    </xf>
    <xf numFmtId="164" fontId="5" fillId="5" borderId="12" xfId="1" applyNumberFormat="1" applyFont="1" applyFill="1" applyBorder="1" applyAlignment="1">
      <alignment horizontal="right" vertical="center"/>
    </xf>
    <xf numFmtId="0" fontId="6" fillId="4" borderId="13" xfId="1" applyFont="1" applyFill="1" applyBorder="1"/>
    <xf numFmtId="1" fontId="5" fillId="5" borderId="14" xfId="1" applyNumberFormat="1" applyFont="1" applyFill="1" applyBorder="1" applyAlignment="1">
      <alignment horizontal="right" vertical="center"/>
    </xf>
    <xf numFmtId="0" fontId="13" fillId="4" borderId="11" xfId="1" applyFont="1" applyFill="1" applyBorder="1" applyAlignment="1">
      <alignment vertical="center" wrapText="1"/>
    </xf>
    <xf numFmtId="164" fontId="5" fillId="5" borderId="14" xfId="1" applyNumberFormat="1" applyFont="1" applyFill="1" applyBorder="1" applyAlignment="1">
      <alignment horizontal="right"/>
    </xf>
    <xf numFmtId="164" fontId="5" fillId="5" borderId="15" xfId="1" applyNumberFormat="1" applyFont="1" applyFill="1" applyBorder="1" applyAlignment="1">
      <alignment horizontal="right"/>
    </xf>
    <xf numFmtId="0" fontId="6" fillId="0" borderId="0" xfId="1" applyFont="1"/>
    <xf numFmtId="164" fontId="5" fillId="0" borderId="0" xfId="1" applyNumberFormat="1" applyFont="1" applyAlignment="1">
      <alignment horizontal="right" vertical="center"/>
    </xf>
    <xf numFmtId="1" fontId="5" fillId="0" borderId="0" xfId="1" applyNumberFormat="1" applyFont="1" applyAlignment="1">
      <alignment horizontal="right" vertical="center"/>
    </xf>
    <xf numFmtId="0" fontId="5" fillId="4" borderId="11" xfId="1" applyFont="1" applyFill="1" applyBorder="1" applyAlignment="1">
      <alignment vertical="center"/>
    </xf>
    <xf numFmtId="0" fontId="6" fillId="4" borderId="8" xfId="1" applyFont="1" applyFill="1" applyBorder="1" applyAlignment="1">
      <alignment vertical="center"/>
    </xf>
    <xf numFmtId="0" fontId="6" fillId="4" borderId="11" xfId="1" applyFont="1" applyFill="1" applyBorder="1" applyAlignment="1">
      <alignment vertical="center"/>
    </xf>
    <xf numFmtId="0" fontId="6" fillId="4" borderId="21" xfId="1" applyFont="1" applyFill="1" applyBorder="1" applyAlignment="1">
      <alignment vertical="center"/>
    </xf>
    <xf numFmtId="164" fontId="5" fillId="5" borderId="22" xfId="1" applyNumberFormat="1" applyFont="1" applyFill="1" applyBorder="1" applyAlignment="1">
      <alignment horizontal="right" vertical="center"/>
    </xf>
    <xf numFmtId="164" fontId="5" fillId="5" borderId="23" xfId="1" applyNumberFormat="1" applyFont="1" applyFill="1" applyBorder="1" applyAlignment="1">
      <alignment horizontal="right" vertical="center"/>
    </xf>
    <xf numFmtId="0" fontId="6" fillId="4" borderId="13" xfId="1" applyFont="1" applyFill="1" applyBorder="1" applyAlignment="1">
      <alignment vertical="center"/>
    </xf>
    <xf numFmtId="0" fontId="5" fillId="4" borderId="13" xfId="1" applyFont="1" applyFill="1" applyBorder="1" applyAlignment="1">
      <alignment vertical="center"/>
    </xf>
    <xf numFmtId="0" fontId="5" fillId="4" borderId="8" xfId="1" applyFont="1" applyFill="1" applyBorder="1" applyAlignment="1">
      <alignment vertical="center"/>
    </xf>
    <xf numFmtId="0" fontId="2" fillId="2" borderId="0" xfId="1" applyFont="1" applyFill="1" applyAlignment="1">
      <alignment horizontal="left" vertical="center"/>
    </xf>
    <xf numFmtId="0" fontId="3" fillId="11" borderId="5" xfId="1" applyFont="1" applyFill="1" applyBorder="1" applyAlignment="1">
      <alignment horizontal="left" vertical="center"/>
    </xf>
    <xf numFmtId="0" fontId="3" fillId="11" borderId="7" xfId="1" applyFont="1" applyFill="1" applyBorder="1" applyAlignment="1">
      <alignment horizontal="left" vertical="center"/>
    </xf>
    <xf numFmtId="0" fontId="3" fillId="11" borderId="5" xfId="1" applyFont="1" applyFill="1" applyBorder="1" applyAlignment="1">
      <alignment vertical="center"/>
    </xf>
    <xf numFmtId="0" fontId="3" fillId="11" borderId="6" xfId="1" applyFont="1" applyFill="1" applyBorder="1" applyAlignment="1">
      <alignment vertical="center"/>
    </xf>
    <xf numFmtId="0" fontId="3" fillId="11" borderId="7" xfId="1" applyFont="1" applyFill="1" applyBorder="1" applyAlignment="1">
      <alignment vertical="center"/>
    </xf>
    <xf numFmtId="0" fontId="1" fillId="0" borderId="0" xfId="1"/>
    <xf numFmtId="0" fontId="16" fillId="2" borderId="0" xfId="1" applyFont="1" applyFill="1" applyAlignment="1">
      <alignment horizontal="left" vertical="center"/>
    </xf>
    <xf numFmtId="0" fontId="3" fillId="11" borderId="1" xfId="1" applyFont="1" applyFill="1" applyBorder="1" applyAlignment="1">
      <alignment horizontal="left" vertical="center"/>
    </xf>
    <xf numFmtId="0" fontId="3" fillId="11" borderId="4" xfId="1" applyFont="1" applyFill="1" applyBorder="1" applyAlignment="1">
      <alignment horizontal="left" vertical="center"/>
    </xf>
    <xf numFmtId="0" fontId="3" fillId="11" borderId="2" xfId="1" applyFont="1" applyFill="1" applyBorder="1" applyAlignment="1">
      <alignment horizontal="left" vertical="center"/>
    </xf>
    <xf numFmtId="0" fontId="3" fillId="11" borderId="8" xfId="1" applyFont="1" applyFill="1" applyBorder="1" applyAlignment="1">
      <alignment horizontal="left" vertical="center"/>
    </xf>
    <xf numFmtId="0" fontId="3" fillId="11" borderId="9" xfId="1" applyFont="1" applyFill="1" applyBorder="1" applyAlignment="1">
      <alignment horizontal="left" vertical="center"/>
    </xf>
    <xf numFmtId="0" fontId="3" fillId="11" borderId="10" xfId="1" applyFont="1" applyFill="1" applyBorder="1" applyAlignment="1">
      <alignment horizontal="left" vertical="center"/>
    </xf>
    <xf numFmtId="0" fontId="3" fillId="11" borderId="6" xfId="1" applyFont="1" applyFill="1" applyBorder="1" applyAlignment="1">
      <alignment horizontal="left" vertical="center"/>
    </xf>
    <xf numFmtId="0" fontId="12" fillId="4" borderId="8" xfId="1" applyFont="1" applyFill="1" applyBorder="1" applyAlignment="1">
      <alignment vertical="top" wrapText="1"/>
    </xf>
    <xf numFmtId="0" fontId="7" fillId="4" borderId="9" xfId="1" applyFont="1" applyFill="1" applyBorder="1" applyAlignment="1">
      <alignment vertical="top" wrapText="1"/>
    </xf>
    <xf numFmtId="0" fontId="7" fillId="4" borderId="10" xfId="1" applyFont="1" applyFill="1" applyBorder="1" applyAlignment="1">
      <alignment vertical="top" wrapText="1"/>
    </xf>
    <xf numFmtId="0" fontId="7" fillId="4" borderId="11" xfId="1" applyFont="1" applyFill="1" applyBorder="1" applyAlignment="1">
      <alignment vertical="top" wrapText="1"/>
    </xf>
    <xf numFmtId="0" fontId="7" fillId="4" borderId="0" xfId="1" applyFont="1" applyFill="1" applyAlignment="1">
      <alignment vertical="top" wrapText="1"/>
    </xf>
    <xf numFmtId="0" fontId="7" fillId="4" borderId="12" xfId="1" applyFont="1" applyFill="1" applyBorder="1" applyAlignment="1">
      <alignment vertical="top" wrapText="1"/>
    </xf>
    <xf numFmtId="0" fontId="7" fillId="4" borderId="13" xfId="1" applyFont="1" applyFill="1" applyBorder="1" applyAlignment="1">
      <alignment vertical="top" wrapText="1"/>
    </xf>
    <xf numFmtId="0" fontId="7" fillId="4" borderId="14" xfId="1" applyFont="1" applyFill="1" applyBorder="1" applyAlignment="1">
      <alignment vertical="top" wrapText="1"/>
    </xf>
    <xf numFmtId="0" fontId="7" fillId="4" borderId="15" xfId="1" applyFont="1" applyFill="1" applyBorder="1" applyAlignment="1">
      <alignment vertical="top" wrapText="1"/>
    </xf>
    <xf numFmtId="0" fontId="3" fillId="11" borderId="3" xfId="1" applyFont="1" applyFill="1" applyBorder="1" applyAlignment="1">
      <alignment horizontal="left" vertical="center"/>
    </xf>
    <xf numFmtId="0" fontId="17" fillId="0" borderId="9" xfId="1" applyFont="1" applyBorder="1" applyAlignment="1">
      <alignment wrapText="1"/>
    </xf>
    <xf numFmtId="0" fontId="17" fillId="0" borderId="0" xfId="1" applyFont="1" applyAlignment="1">
      <alignment wrapText="1"/>
    </xf>
    <xf numFmtId="0" fontId="14" fillId="11" borderId="5" xfId="1" applyFont="1" applyFill="1" applyBorder="1" applyAlignment="1">
      <alignment horizontal="left" vertical="center"/>
    </xf>
    <xf numFmtId="0" fontId="7" fillId="4" borderId="8" xfId="1" applyFont="1" applyFill="1" applyBorder="1" applyAlignment="1">
      <alignment vertical="top" wrapText="1"/>
    </xf>
    <xf numFmtId="0" fontId="5" fillId="5" borderId="26" xfId="1" applyFont="1" applyFill="1" applyBorder="1" applyAlignment="1">
      <alignment horizontal="right" vertical="center" wrapText="1"/>
    </xf>
    <xf numFmtId="0" fontId="5" fillId="5" borderId="27" xfId="1" applyFont="1" applyFill="1" applyBorder="1" applyAlignment="1">
      <alignment horizontal="right" vertical="center" wrapText="1"/>
    </xf>
  </cellXfs>
  <cellStyles count="3">
    <cellStyle name="Hyperlink" xfId="2" builtinId="8"/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F766E"/>
      <rgbColor rgb="FFC0C0C0"/>
      <rgbColor rgb="FF8B8B8B"/>
      <rgbColor rgb="FF9999FF"/>
      <rgbColor rgb="FF993366"/>
      <rgbColor rgb="FFFFFBEB"/>
      <rgbColor rgb="FFECFE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EF6FF"/>
      <rgbColor rgb="FFF8FAF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D7D31"/>
      <rgbColor rgb="FF666666"/>
      <rgbColor rgb="FF969696"/>
      <rgbColor rgb="FF1E3A5F"/>
      <rgbColor rgb="FF339966"/>
      <rgbColor rgb="FF0F172A"/>
      <rgbColor rgb="FF475569"/>
      <rgbColor rgb="FF993300"/>
      <rgbColor rgb="FF993366"/>
      <rgbColor rgb="FF1F4E79"/>
      <rgbColor rgb="FF1F2937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CFE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800" b="1" u="none" strike="noStrike">
                <a:solidFill>
                  <a:srgbClr val="000000"/>
                </a:solidFill>
                <a:uFillTx/>
                <a:latin typeface="Calibri"/>
                <a:ea typeface="Calibri"/>
              </a:rPr>
              <a:t>Ending Balance by Month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Ending balance</c:v>
          </c:tx>
          <c:spPr>
            <a:ln w="24840">
              <a:solidFill>
                <a:srgbClr val="1F4E79"/>
              </a:solidFill>
              <a:round/>
            </a:ln>
          </c:spPr>
          <c:marker>
            <c:symbol val="circle"/>
            <c:size val="4"/>
            <c:spPr>
              <a:solidFill>
                <a:srgbClr val="1F4E79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2484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xVal>
            <c:numRef>
              <c:f>'Single Card Payoff'!$P$15:$P$614</c:f>
              <c:numCache>
                <c:formatCode>0</c:formatCode>
                <c:ptCount val="6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 formatCode="General">
                  <c:v>35</c:v>
                </c:pt>
                <c:pt idx="35" formatCode="General">
                  <c:v>36</c:v>
                </c:pt>
                <c:pt idx="36" formatCode="General">
                  <c:v>37</c:v>
                </c:pt>
                <c:pt idx="37" formatCode="General">
                  <c:v>38</c:v>
                </c:pt>
                <c:pt idx="38" formatCode="General">
                  <c:v>39</c:v>
                </c:pt>
                <c:pt idx="39" formatCode="General">
                  <c:v>40</c:v>
                </c:pt>
                <c:pt idx="40" formatCode="General">
                  <c:v>41</c:v>
                </c:pt>
                <c:pt idx="41" formatCode="General">
                  <c:v>42</c:v>
                </c:pt>
                <c:pt idx="42" formatCode="General">
                  <c:v>43</c:v>
                </c:pt>
                <c:pt idx="43" formatCode="General">
                  <c:v>44</c:v>
                </c:pt>
                <c:pt idx="44" formatCode="General">
                  <c:v>45</c:v>
                </c:pt>
                <c:pt idx="45" formatCode="General">
                  <c:v>46</c:v>
                </c:pt>
                <c:pt idx="46" formatCode="General">
                  <c:v>47</c:v>
                </c:pt>
                <c:pt idx="47" formatCode="General">
                  <c:v>48</c:v>
                </c:pt>
                <c:pt idx="48" formatCode="General">
                  <c:v>49</c:v>
                </c:pt>
                <c:pt idx="49" formatCode="General">
                  <c:v>50</c:v>
                </c:pt>
                <c:pt idx="50" formatCode="General">
                  <c:v>51</c:v>
                </c:pt>
                <c:pt idx="51" formatCode="General">
                  <c:v>52</c:v>
                </c:pt>
                <c:pt idx="52" formatCode="General">
                  <c:v>53</c:v>
                </c:pt>
                <c:pt idx="53" formatCode="General">
                  <c:v>54</c:v>
                </c:pt>
                <c:pt idx="54" formatCode="General">
                  <c:v>55</c:v>
                </c:pt>
                <c:pt idx="55" formatCode="General">
                  <c:v>56</c:v>
                </c:pt>
                <c:pt idx="56" formatCode="General">
                  <c:v>57</c:v>
                </c:pt>
                <c:pt idx="57" formatCode="General">
                  <c:v>58</c:v>
                </c:pt>
                <c:pt idx="58" formatCode="General">
                  <c:v>59</c:v>
                </c:pt>
                <c:pt idx="59" formatCode="General">
                  <c:v>60</c:v>
                </c:pt>
                <c:pt idx="60" formatCode="General">
                  <c:v>61</c:v>
                </c:pt>
                <c:pt idx="61" formatCode="General">
                  <c:v>62</c:v>
                </c:pt>
                <c:pt idx="62" formatCode="General">
                  <c:v>63</c:v>
                </c:pt>
                <c:pt idx="63" formatCode="General">
                  <c:v>64</c:v>
                </c:pt>
                <c:pt idx="64" formatCode="General">
                  <c:v>65</c:v>
                </c:pt>
                <c:pt idx="65" formatCode="General">
                  <c:v>66</c:v>
                </c:pt>
                <c:pt idx="66" formatCode="General">
                  <c:v>67</c:v>
                </c:pt>
                <c:pt idx="67" formatCode="General">
                  <c:v>68</c:v>
                </c:pt>
                <c:pt idx="68" formatCode="General">
                  <c:v>69</c:v>
                </c:pt>
                <c:pt idx="69" formatCode="General">
                  <c:v>70</c:v>
                </c:pt>
                <c:pt idx="70" formatCode="General">
                  <c:v>71</c:v>
                </c:pt>
                <c:pt idx="71" formatCode="General">
                  <c:v>72</c:v>
                </c:pt>
                <c:pt idx="72" formatCode="General">
                  <c:v>73</c:v>
                </c:pt>
                <c:pt idx="73" formatCode="General">
                  <c:v>#N/A</c:v>
                </c:pt>
                <c:pt idx="74" formatCode="General">
                  <c:v>#N/A</c:v>
                </c:pt>
                <c:pt idx="75" formatCode="General">
                  <c:v>#N/A</c:v>
                </c:pt>
                <c:pt idx="76" formatCode="General">
                  <c:v>#N/A</c:v>
                </c:pt>
                <c:pt idx="77" formatCode="General">
                  <c:v>#N/A</c:v>
                </c:pt>
                <c:pt idx="78" formatCode="General">
                  <c:v>#N/A</c:v>
                </c:pt>
                <c:pt idx="79" formatCode="General">
                  <c:v>#N/A</c:v>
                </c:pt>
                <c:pt idx="80" formatCode="General">
                  <c:v>#N/A</c:v>
                </c:pt>
                <c:pt idx="81" formatCode="General">
                  <c:v>#N/A</c:v>
                </c:pt>
                <c:pt idx="82" formatCode="General">
                  <c:v>#N/A</c:v>
                </c:pt>
                <c:pt idx="83" formatCode="General">
                  <c:v>#N/A</c:v>
                </c:pt>
                <c:pt idx="84" formatCode="General">
                  <c:v>#N/A</c:v>
                </c:pt>
                <c:pt idx="85" formatCode="General">
                  <c:v>#N/A</c:v>
                </c:pt>
                <c:pt idx="86" formatCode="General">
                  <c:v>#N/A</c:v>
                </c:pt>
                <c:pt idx="87" formatCode="General">
                  <c:v>#N/A</c:v>
                </c:pt>
                <c:pt idx="88" formatCode="General">
                  <c:v>#N/A</c:v>
                </c:pt>
                <c:pt idx="89" formatCode="General">
                  <c:v>#N/A</c:v>
                </c:pt>
                <c:pt idx="90" formatCode="General">
                  <c:v>#N/A</c:v>
                </c:pt>
                <c:pt idx="91" formatCode="General">
                  <c:v>#N/A</c:v>
                </c:pt>
                <c:pt idx="92" formatCode="General">
                  <c:v>#N/A</c:v>
                </c:pt>
                <c:pt idx="93" formatCode="General">
                  <c:v>#N/A</c:v>
                </c:pt>
                <c:pt idx="94" formatCode="General">
                  <c:v>#N/A</c:v>
                </c:pt>
                <c:pt idx="95" formatCode="General">
                  <c:v>#N/A</c:v>
                </c:pt>
                <c:pt idx="96" formatCode="General">
                  <c:v>#N/A</c:v>
                </c:pt>
                <c:pt idx="97" formatCode="General">
                  <c:v>#N/A</c:v>
                </c:pt>
                <c:pt idx="98" formatCode="General">
                  <c:v>#N/A</c:v>
                </c:pt>
                <c:pt idx="99" formatCode="General">
                  <c:v>#N/A</c:v>
                </c:pt>
                <c:pt idx="100" formatCode="General">
                  <c:v>#N/A</c:v>
                </c:pt>
                <c:pt idx="101" formatCode="General">
                  <c:v>#N/A</c:v>
                </c:pt>
                <c:pt idx="102" formatCode="General">
                  <c:v>#N/A</c:v>
                </c:pt>
                <c:pt idx="103" formatCode="General">
                  <c:v>#N/A</c:v>
                </c:pt>
                <c:pt idx="104" formatCode="General">
                  <c:v>#N/A</c:v>
                </c:pt>
                <c:pt idx="105" formatCode="General">
                  <c:v>#N/A</c:v>
                </c:pt>
                <c:pt idx="106" formatCode="General">
                  <c:v>#N/A</c:v>
                </c:pt>
                <c:pt idx="107" formatCode="General">
                  <c:v>#N/A</c:v>
                </c:pt>
                <c:pt idx="108" formatCode="General">
                  <c:v>#N/A</c:v>
                </c:pt>
                <c:pt idx="109" formatCode="General">
                  <c:v>#N/A</c:v>
                </c:pt>
                <c:pt idx="110" formatCode="General">
                  <c:v>#N/A</c:v>
                </c:pt>
                <c:pt idx="111" formatCode="General">
                  <c:v>#N/A</c:v>
                </c:pt>
                <c:pt idx="112" formatCode="General">
                  <c:v>#N/A</c:v>
                </c:pt>
                <c:pt idx="113" formatCode="General">
                  <c:v>#N/A</c:v>
                </c:pt>
                <c:pt idx="114" formatCode="General">
                  <c:v>#N/A</c:v>
                </c:pt>
                <c:pt idx="115" formatCode="General">
                  <c:v>#N/A</c:v>
                </c:pt>
                <c:pt idx="116" formatCode="General">
                  <c:v>#N/A</c:v>
                </c:pt>
                <c:pt idx="117" formatCode="General">
                  <c:v>#N/A</c:v>
                </c:pt>
                <c:pt idx="118" formatCode="General">
                  <c:v>#N/A</c:v>
                </c:pt>
                <c:pt idx="119" formatCode="General">
                  <c:v>#N/A</c:v>
                </c:pt>
                <c:pt idx="120" formatCode="General">
                  <c:v>#N/A</c:v>
                </c:pt>
                <c:pt idx="121" formatCode="General">
                  <c:v>#N/A</c:v>
                </c:pt>
                <c:pt idx="122" formatCode="General">
                  <c:v>#N/A</c:v>
                </c:pt>
                <c:pt idx="123" formatCode="General">
                  <c:v>#N/A</c:v>
                </c:pt>
                <c:pt idx="124" formatCode="General">
                  <c:v>#N/A</c:v>
                </c:pt>
                <c:pt idx="125" formatCode="General">
                  <c:v>#N/A</c:v>
                </c:pt>
                <c:pt idx="126" formatCode="General">
                  <c:v>#N/A</c:v>
                </c:pt>
                <c:pt idx="127" formatCode="General">
                  <c:v>#N/A</c:v>
                </c:pt>
                <c:pt idx="128" formatCode="General">
                  <c:v>#N/A</c:v>
                </c:pt>
                <c:pt idx="129" formatCode="General">
                  <c:v>#N/A</c:v>
                </c:pt>
                <c:pt idx="130" formatCode="General">
                  <c:v>#N/A</c:v>
                </c:pt>
                <c:pt idx="131" formatCode="General">
                  <c:v>#N/A</c:v>
                </c:pt>
                <c:pt idx="132" formatCode="General">
                  <c:v>#N/A</c:v>
                </c:pt>
                <c:pt idx="133" formatCode="General">
                  <c:v>#N/A</c:v>
                </c:pt>
                <c:pt idx="134" formatCode="General">
                  <c:v>#N/A</c:v>
                </c:pt>
                <c:pt idx="135" formatCode="General">
                  <c:v>#N/A</c:v>
                </c:pt>
                <c:pt idx="136" formatCode="General">
                  <c:v>#N/A</c:v>
                </c:pt>
                <c:pt idx="137" formatCode="General">
                  <c:v>#N/A</c:v>
                </c:pt>
                <c:pt idx="138" formatCode="General">
                  <c:v>#N/A</c:v>
                </c:pt>
                <c:pt idx="139" formatCode="General">
                  <c:v>#N/A</c:v>
                </c:pt>
                <c:pt idx="140" formatCode="General">
                  <c:v>#N/A</c:v>
                </c:pt>
                <c:pt idx="141" formatCode="General">
                  <c:v>#N/A</c:v>
                </c:pt>
                <c:pt idx="142" formatCode="General">
                  <c:v>#N/A</c:v>
                </c:pt>
                <c:pt idx="143" formatCode="General">
                  <c:v>#N/A</c:v>
                </c:pt>
                <c:pt idx="144" formatCode="General">
                  <c:v>#N/A</c:v>
                </c:pt>
                <c:pt idx="145" formatCode="General">
                  <c:v>#N/A</c:v>
                </c:pt>
                <c:pt idx="146" formatCode="General">
                  <c:v>#N/A</c:v>
                </c:pt>
                <c:pt idx="147" formatCode="General">
                  <c:v>#N/A</c:v>
                </c:pt>
                <c:pt idx="148" formatCode="General">
                  <c:v>#N/A</c:v>
                </c:pt>
                <c:pt idx="149" formatCode="General">
                  <c:v>#N/A</c:v>
                </c:pt>
                <c:pt idx="150" formatCode="General">
                  <c:v>#N/A</c:v>
                </c:pt>
                <c:pt idx="151" formatCode="General">
                  <c:v>#N/A</c:v>
                </c:pt>
                <c:pt idx="152" formatCode="General">
                  <c:v>#N/A</c:v>
                </c:pt>
                <c:pt idx="153" formatCode="General">
                  <c:v>#N/A</c:v>
                </c:pt>
                <c:pt idx="154" formatCode="General">
                  <c:v>#N/A</c:v>
                </c:pt>
                <c:pt idx="155" formatCode="General">
                  <c:v>#N/A</c:v>
                </c:pt>
                <c:pt idx="156" formatCode="General">
                  <c:v>#N/A</c:v>
                </c:pt>
                <c:pt idx="157" formatCode="General">
                  <c:v>#N/A</c:v>
                </c:pt>
                <c:pt idx="158" formatCode="General">
                  <c:v>#N/A</c:v>
                </c:pt>
                <c:pt idx="159" formatCode="General">
                  <c:v>#N/A</c:v>
                </c:pt>
                <c:pt idx="160" formatCode="General">
                  <c:v>#N/A</c:v>
                </c:pt>
                <c:pt idx="161" formatCode="General">
                  <c:v>#N/A</c:v>
                </c:pt>
                <c:pt idx="162" formatCode="General">
                  <c:v>#N/A</c:v>
                </c:pt>
                <c:pt idx="163" formatCode="General">
                  <c:v>#N/A</c:v>
                </c:pt>
                <c:pt idx="164" formatCode="General">
                  <c:v>#N/A</c:v>
                </c:pt>
                <c:pt idx="165" formatCode="General">
                  <c:v>#N/A</c:v>
                </c:pt>
                <c:pt idx="166" formatCode="General">
                  <c:v>#N/A</c:v>
                </c:pt>
                <c:pt idx="167" formatCode="General">
                  <c:v>#N/A</c:v>
                </c:pt>
                <c:pt idx="168" formatCode="General">
                  <c:v>#N/A</c:v>
                </c:pt>
                <c:pt idx="169" formatCode="General">
                  <c:v>#N/A</c:v>
                </c:pt>
                <c:pt idx="170" formatCode="General">
                  <c:v>#N/A</c:v>
                </c:pt>
                <c:pt idx="171" formatCode="General">
                  <c:v>#N/A</c:v>
                </c:pt>
                <c:pt idx="172" formatCode="General">
                  <c:v>#N/A</c:v>
                </c:pt>
                <c:pt idx="173" formatCode="General">
                  <c:v>#N/A</c:v>
                </c:pt>
                <c:pt idx="174" formatCode="General">
                  <c:v>#N/A</c:v>
                </c:pt>
                <c:pt idx="175" formatCode="General">
                  <c:v>#N/A</c:v>
                </c:pt>
                <c:pt idx="176" formatCode="General">
                  <c:v>#N/A</c:v>
                </c:pt>
                <c:pt idx="177" formatCode="General">
                  <c:v>#N/A</c:v>
                </c:pt>
                <c:pt idx="178" formatCode="General">
                  <c:v>#N/A</c:v>
                </c:pt>
                <c:pt idx="179" formatCode="General">
                  <c:v>#N/A</c:v>
                </c:pt>
                <c:pt idx="180" formatCode="General">
                  <c:v>#N/A</c:v>
                </c:pt>
                <c:pt idx="181" formatCode="General">
                  <c:v>#N/A</c:v>
                </c:pt>
                <c:pt idx="182" formatCode="General">
                  <c:v>#N/A</c:v>
                </c:pt>
                <c:pt idx="183" formatCode="General">
                  <c:v>#N/A</c:v>
                </c:pt>
                <c:pt idx="184" formatCode="General">
                  <c:v>#N/A</c:v>
                </c:pt>
                <c:pt idx="185" formatCode="General">
                  <c:v>#N/A</c:v>
                </c:pt>
                <c:pt idx="186" formatCode="General">
                  <c:v>#N/A</c:v>
                </c:pt>
                <c:pt idx="187" formatCode="General">
                  <c:v>#N/A</c:v>
                </c:pt>
                <c:pt idx="188" formatCode="General">
                  <c:v>#N/A</c:v>
                </c:pt>
                <c:pt idx="189" formatCode="General">
                  <c:v>#N/A</c:v>
                </c:pt>
                <c:pt idx="190" formatCode="General">
                  <c:v>#N/A</c:v>
                </c:pt>
                <c:pt idx="191" formatCode="General">
                  <c:v>#N/A</c:v>
                </c:pt>
                <c:pt idx="192" formatCode="General">
                  <c:v>#N/A</c:v>
                </c:pt>
                <c:pt idx="193" formatCode="General">
                  <c:v>#N/A</c:v>
                </c:pt>
                <c:pt idx="194" formatCode="General">
                  <c:v>#N/A</c:v>
                </c:pt>
                <c:pt idx="195" formatCode="General">
                  <c:v>#N/A</c:v>
                </c:pt>
                <c:pt idx="196" formatCode="General">
                  <c:v>#N/A</c:v>
                </c:pt>
                <c:pt idx="197" formatCode="General">
                  <c:v>#N/A</c:v>
                </c:pt>
                <c:pt idx="198" formatCode="General">
                  <c:v>#N/A</c:v>
                </c:pt>
                <c:pt idx="199" formatCode="General">
                  <c:v>#N/A</c:v>
                </c:pt>
                <c:pt idx="200" formatCode="General">
                  <c:v>#N/A</c:v>
                </c:pt>
                <c:pt idx="201" formatCode="General">
                  <c:v>#N/A</c:v>
                </c:pt>
                <c:pt idx="202" formatCode="General">
                  <c:v>#N/A</c:v>
                </c:pt>
                <c:pt idx="203" formatCode="General">
                  <c:v>#N/A</c:v>
                </c:pt>
                <c:pt idx="204" formatCode="General">
                  <c:v>#N/A</c:v>
                </c:pt>
                <c:pt idx="205" formatCode="General">
                  <c:v>#N/A</c:v>
                </c:pt>
                <c:pt idx="206" formatCode="General">
                  <c:v>#N/A</c:v>
                </c:pt>
                <c:pt idx="207" formatCode="General">
                  <c:v>#N/A</c:v>
                </c:pt>
                <c:pt idx="208" formatCode="General">
                  <c:v>#N/A</c:v>
                </c:pt>
                <c:pt idx="209" formatCode="General">
                  <c:v>#N/A</c:v>
                </c:pt>
                <c:pt idx="210" formatCode="General">
                  <c:v>#N/A</c:v>
                </c:pt>
                <c:pt idx="211" formatCode="General">
                  <c:v>#N/A</c:v>
                </c:pt>
                <c:pt idx="212" formatCode="General">
                  <c:v>#N/A</c:v>
                </c:pt>
                <c:pt idx="213" formatCode="General">
                  <c:v>#N/A</c:v>
                </c:pt>
                <c:pt idx="214" formatCode="General">
                  <c:v>#N/A</c:v>
                </c:pt>
                <c:pt idx="215" formatCode="General">
                  <c:v>#N/A</c:v>
                </c:pt>
                <c:pt idx="216" formatCode="General">
                  <c:v>#N/A</c:v>
                </c:pt>
                <c:pt idx="217" formatCode="General">
                  <c:v>#N/A</c:v>
                </c:pt>
                <c:pt idx="218" formatCode="General">
                  <c:v>#N/A</c:v>
                </c:pt>
                <c:pt idx="219" formatCode="General">
                  <c:v>#N/A</c:v>
                </c:pt>
                <c:pt idx="220" formatCode="General">
                  <c:v>#N/A</c:v>
                </c:pt>
                <c:pt idx="221" formatCode="General">
                  <c:v>#N/A</c:v>
                </c:pt>
                <c:pt idx="222" formatCode="General">
                  <c:v>#N/A</c:v>
                </c:pt>
                <c:pt idx="223" formatCode="General">
                  <c:v>#N/A</c:v>
                </c:pt>
                <c:pt idx="224" formatCode="General">
                  <c:v>#N/A</c:v>
                </c:pt>
                <c:pt idx="225" formatCode="General">
                  <c:v>#N/A</c:v>
                </c:pt>
                <c:pt idx="226" formatCode="General">
                  <c:v>#N/A</c:v>
                </c:pt>
                <c:pt idx="227" formatCode="General">
                  <c:v>#N/A</c:v>
                </c:pt>
                <c:pt idx="228" formatCode="General">
                  <c:v>#N/A</c:v>
                </c:pt>
                <c:pt idx="229" formatCode="General">
                  <c:v>#N/A</c:v>
                </c:pt>
                <c:pt idx="230" formatCode="General">
                  <c:v>#N/A</c:v>
                </c:pt>
                <c:pt idx="231" formatCode="General">
                  <c:v>#N/A</c:v>
                </c:pt>
                <c:pt idx="232" formatCode="General">
                  <c:v>#N/A</c:v>
                </c:pt>
                <c:pt idx="233" formatCode="General">
                  <c:v>#N/A</c:v>
                </c:pt>
                <c:pt idx="234" formatCode="General">
                  <c:v>#N/A</c:v>
                </c:pt>
                <c:pt idx="235" formatCode="General">
                  <c:v>#N/A</c:v>
                </c:pt>
                <c:pt idx="236" formatCode="General">
                  <c:v>#N/A</c:v>
                </c:pt>
                <c:pt idx="237" formatCode="General">
                  <c:v>#N/A</c:v>
                </c:pt>
                <c:pt idx="238" formatCode="General">
                  <c:v>#N/A</c:v>
                </c:pt>
                <c:pt idx="239" formatCode="General">
                  <c:v>#N/A</c:v>
                </c:pt>
                <c:pt idx="240" formatCode="General">
                  <c:v>#N/A</c:v>
                </c:pt>
                <c:pt idx="241" formatCode="General">
                  <c:v>#N/A</c:v>
                </c:pt>
                <c:pt idx="242" formatCode="General">
                  <c:v>#N/A</c:v>
                </c:pt>
                <c:pt idx="243" formatCode="General">
                  <c:v>#N/A</c:v>
                </c:pt>
                <c:pt idx="244" formatCode="General">
                  <c:v>#N/A</c:v>
                </c:pt>
                <c:pt idx="245" formatCode="General">
                  <c:v>#N/A</c:v>
                </c:pt>
                <c:pt idx="246" formatCode="General">
                  <c:v>#N/A</c:v>
                </c:pt>
                <c:pt idx="247" formatCode="General">
                  <c:v>#N/A</c:v>
                </c:pt>
                <c:pt idx="248" formatCode="General">
                  <c:v>#N/A</c:v>
                </c:pt>
                <c:pt idx="249" formatCode="General">
                  <c:v>#N/A</c:v>
                </c:pt>
                <c:pt idx="250" formatCode="General">
                  <c:v>#N/A</c:v>
                </c:pt>
                <c:pt idx="251" formatCode="General">
                  <c:v>#N/A</c:v>
                </c:pt>
                <c:pt idx="252" formatCode="General">
                  <c:v>#N/A</c:v>
                </c:pt>
                <c:pt idx="253" formatCode="General">
                  <c:v>#N/A</c:v>
                </c:pt>
                <c:pt idx="254" formatCode="General">
                  <c:v>#N/A</c:v>
                </c:pt>
                <c:pt idx="255" formatCode="General">
                  <c:v>#N/A</c:v>
                </c:pt>
                <c:pt idx="256" formatCode="General">
                  <c:v>#N/A</c:v>
                </c:pt>
                <c:pt idx="257" formatCode="General">
                  <c:v>#N/A</c:v>
                </c:pt>
                <c:pt idx="258" formatCode="General">
                  <c:v>#N/A</c:v>
                </c:pt>
                <c:pt idx="259" formatCode="General">
                  <c:v>#N/A</c:v>
                </c:pt>
                <c:pt idx="260" formatCode="General">
                  <c:v>#N/A</c:v>
                </c:pt>
                <c:pt idx="261" formatCode="General">
                  <c:v>#N/A</c:v>
                </c:pt>
                <c:pt idx="262" formatCode="General">
                  <c:v>#N/A</c:v>
                </c:pt>
                <c:pt idx="263" formatCode="General">
                  <c:v>#N/A</c:v>
                </c:pt>
                <c:pt idx="264" formatCode="General">
                  <c:v>#N/A</c:v>
                </c:pt>
                <c:pt idx="265" formatCode="General">
                  <c:v>#N/A</c:v>
                </c:pt>
                <c:pt idx="266" formatCode="General">
                  <c:v>#N/A</c:v>
                </c:pt>
                <c:pt idx="267" formatCode="General">
                  <c:v>#N/A</c:v>
                </c:pt>
                <c:pt idx="268" formatCode="General">
                  <c:v>#N/A</c:v>
                </c:pt>
                <c:pt idx="269" formatCode="General">
                  <c:v>#N/A</c:v>
                </c:pt>
                <c:pt idx="270" formatCode="General">
                  <c:v>#N/A</c:v>
                </c:pt>
                <c:pt idx="271" formatCode="General">
                  <c:v>#N/A</c:v>
                </c:pt>
                <c:pt idx="272" formatCode="General">
                  <c:v>#N/A</c:v>
                </c:pt>
                <c:pt idx="273" formatCode="General">
                  <c:v>#N/A</c:v>
                </c:pt>
                <c:pt idx="274" formatCode="General">
                  <c:v>#N/A</c:v>
                </c:pt>
                <c:pt idx="275" formatCode="General">
                  <c:v>#N/A</c:v>
                </c:pt>
                <c:pt idx="276" formatCode="General">
                  <c:v>#N/A</c:v>
                </c:pt>
                <c:pt idx="277" formatCode="General">
                  <c:v>#N/A</c:v>
                </c:pt>
                <c:pt idx="278" formatCode="General">
                  <c:v>#N/A</c:v>
                </c:pt>
                <c:pt idx="279" formatCode="General">
                  <c:v>#N/A</c:v>
                </c:pt>
                <c:pt idx="280" formatCode="General">
                  <c:v>#N/A</c:v>
                </c:pt>
                <c:pt idx="281" formatCode="General">
                  <c:v>#N/A</c:v>
                </c:pt>
                <c:pt idx="282" formatCode="General">
                  <c:v>#N/A</c:v>
                </c:pt>
                <c:pt idx="283" formatCode="General">
                  <c:v>#N/A</c:v>
                </c:pt>
                <c:pt idx="284" formatCode="General">
                  <c:v>#N/A</c:v>
                </c:pt>
                <c:pt idx="285" formatCode="General">
                  <c:v>#N/A</c:v>
                </c:pt>
                <c:pt idx="286" formatCode="General">
                  <c:v>#N/A</c:v>
                </c:pt>
                <c:pt idx="287" formatCode="General">
                  <c:v>#N/A</c:v>
                </c:pt>
                <c:pt idx="288" formatCode="General">
                  <c:v>#N/A</c:v>
                </c:pt>
                <c:pt idx="289" formatCode="General">
                  <c:v>#N/A</c:v>
                </c:pt>
                <c:pt idx="290" formatCode="General">
                  <c:v>#N/A</c:v>
                </c:pt>
                <c:pt idx="291" formatCode="General">
                  <c:v>#N/A</c:v>
                </c:pt>
                <c:pt idx="292" formatCode="General">
                  <c:v>#N/A</c:v>
                </c:pt>
                <c:pt idx="293" formatCode="General">
                  <c:v>#N/A</c:v>
                </c:pt>
                <c:pt idx="294" formatCode="General">
                  <c:v>#N/A</c:v>
                </c:pt>
                <c:pt idx="295" formatCode="General">
                  <c:v>#N/A</c:v>
                </c:pt>
                <c:pt idx="296" formatCode="General">
                  <c:v>#N/A</c:v>
                </c:pt>
                <c:pt idx="297" formatCode="General">
                  <c:v>#N/A</c:v>
                </c:pt>
                <c:pt idx="298" formatCode="General">
                  <c:v>#N/A</c:v>
                </c:pt>
                <c:pt idx="299" formatCode="General">
                  <c:v>#N/A</c:v>
                </c:pt>
                <c:pt idx="300" formatCode="General">
                  <c:v>#N/A</c:v>
                </c:pt>
                <c:pt idx="301" formatCode="General">
                  <c:v>#N/A</c:v>
                </c:pt>
                <c:pt idx="302" formatCode="General">
                  <c:v>#N/A</c:v>
                </c:pt>
                <c:pt idx="303" formatCode="General">
                  <c:v>#N/A</c:v>
                </c:pt>
                <c:pt idx="304" formatCode="General">
                  <c:v>#N/A</c:v>
                </c:pt>
                <c:pt idx="305" formatCode="General">
                  <c:v>#N/A</c:v>
                </c:pt>
                <c:pt idx="306" formatCode="General">
                  <c:v>#N/A</c:v>
                </c:pt>
                <c:pt idx="307" formatCode="General">
                  <c:v>#N/A</c:v>
                </c:pt>
                <c:pt idx="308" formatCode="General">
                  <c:v>#N/A</c:v>
                </c:pt>
                <c:pt idx="309" formatCode="General">
                  <c:v>#N/A</c:v>
                </c:pt>
                <c:pt idx="310" formatCode="General">
                  <c:v>#N/A</c:v>
                </c:pt>
                <c:pt idx="311" formatCode="General">
                  <c:v>#N/A</c:v>
                </c:pt>
                <c:pt idx="312" formatCode="General">
                  <c:v>#N/A</c:v>
                </c:pt>
                <c:pt idx="313" formatCode="General">
                  <c:v>#N/A</c:v>
                </c:pt>
                <c:pt idx="314" formatCode="General">
                  <c:v>#N/A</c:v>
                </c:pt>
                <c:pt idx="315" formatCode="General">
                  <c:v>#N/A</c:v>
                </c:pt>
                <c:pt idx="316" formatCode="General">
                  <c:v>#N/A</c:v>
                </c:pt>
                <c:pt idx="317" formatCode="General">
                  <c:v>#N/A</c:v>
                </c:pt>
                <c:pt idx="318" formatCode="General">
                  <c:v>#N/A</c:v>
                </c:pt>
                <c:pt idx="319" formatCode="General">
                  <c:v>#N/A</c:v>
                </c:pt>
                <c:pt idx="320" formatCode="General">
                  <c:v>#N/A</c:v>
                </c:pt>
                <c:pt idx="321" formatCode="General">
                  <c:v>#N/A</c:v>
                </c:pt>
                <c:pt idx="322" formatCode="General">
                  <c:v>#N/A</c:v>
                </c:pt>
                <c:pt idx="323" formatCode="General">
                  <c:v>#N/A</c:v>
                </c:pt>
                <c:pt idx="324" formatCode="General">
                  <c:v>#N/A</c:v>
                </c:pt>
                <c:pt idx="325" formatCode="General">
                  <c:v>#N/A</c:v>
                </c:pt>
                <c:pt idx="326" formatCode="General">
                  <c:v>#N/A</c:v>
                </c:pt>
                <c:pt idx="327" formatCode="General">
                  <c:v>#N/A</c:v>
                </c:pt>
                <c:pt idx="328" formatCode="General">
                  <c:v>#N/A</c:v>
                </c:pt>
                <c:pt idx="329" formatCode="General">
                  <c:v>#N/A</c:v>
                </c:pt>
                <c:pt idx="330" formatCode="General">
                  <c:v>#N/A</c:v>
                </c:pt>
                <c:pt idx="331" formatCode="General">
                  <c:v>#N/A</c:v>
                </c:pt>
                <c:pt idx="332" formatCode="General">
                  <c:v>#N/A</c:v>
                </c:pt>
                <c:pt idx="333" formatCode="General">
                  <c:v>#N/A</c:v>
                </c:pt>
                <c:pt idx="334" formatCode="General">
                  <c:v>#N/A</c:v>
                </c:pt>
                <c:pt idx="335" formatCode="General">
                  <c:v>#N/A</c:v>
                </c:pt>
                <c:pt idx="336" formatCode="General">
                  <c:v>#N/A</c:v>
                </c:pt>
                <c:pt idx="337" formatCode="General">
                  <c:v>#N/A</c:v>
                </c:pt>
                <c:pt idx="338" formatCode="General">
                  <c:v>#N/A</c:v>
                </c:pt>
                <c:pt idx="339" formatCode="General">
                  <c:v>#N/A</c:v>
                </c:pt>
                <c:pt idx="340" formatCode="General">
                  <c:v>#N/A</c:v>
                </c:pt>
                <c:pt idx="341" formatCode="General">
                  <c:v>#N/A</c:v>
                </c:pt>
                <c:pt idx="342" formatCode="General">
                  <c:v>#N/A</c:v>
                </c:pt>
                <c:pt idx="343" formatCode="General">
                  <c:v>#N/A</c:v>
                </c:pt>
                <c:pt idx="344" formatCode="General">
                  <c:v>#N/A</c:v>
                </c:pt>
                <c:pt idx="345" formatCode="General">
                  <c:v>#N/A</c:v>
                </c:pt>
                <c:pt idx="346" formatCode="General">
                  <c:v>#N/A</c:v>
                </c:pt>
                <c:pt idx="347" formatCode="General">
                  <c:v>#N/A</c:v>
                </c:pt>
                <c:pt idx="348" formatCode="General">
                  <c:v>#N/A</c:v>
                </c:pt>
                <c:pt idx="349" formatCode="General">
                  <c:v>#N/A</c:v>
                </c:pt>
                <c:pt idx="350" formatCode="General">
                  <c:v>#N/A</c:v>
                </c:pt>
                <c:pt idx="351" formatCode="General">
                  <c:v>#N/A</c:v>
                </c:pt>
                <c:pt idx="352" formatCode="General">
                  <c:v>#N/A</c:v>
                </c:pt>
                <c:pt idx="353" formatCode="General">
                  <c:v>#N/A</c:v>
                </c:pt>
                <c:pt idx="354" formatCode="General">
                  <c:v>#N/A</c:v>
                </c:pt>
                <c:pt idx="355" formatCode="General">
                  <c:v>#N/A</c:v>
                </c:pt>
                <c:pt idx="356" formatCode="General">
                  <c:v>#N/A</c:v>
                </c:pt>
                <c:pt idx="357" formatCode="General">
                  <c:v>#N/A</c:v>
                </c:pt>
                <c:pt idx="358" formatCode="General">
                  <c:v>#N/A</c:v>
                </c:pt>
                <c:pt idx="359" formatCode="General">
                  <c:v>#N/A</c:v>
                </c:pt>
                <c:pt idx="360" formatCode="General">
                  <c:v>#N/A</c:v>
                </c:pt>
                <c:pt idx="361" formatCode="General">
                  <c:v>#N/A</c:v>
                </c:pt>
                <c:pt idx="362" formatCode="General">
                  <c:v>#N/A</c:v>
                </c:pt>
                <c:pt idx="363" formatCode="General">
                  <c:v>#N/A</c:v>
                </c:pt>
                <c:pt idx="364" formatCode="General">
                  <c:v>#N/A</c:v>
                </c:pt>
                <c:pt idx="365" formatCode="General">
                  <c:v>#N/A</c:v>
                </c:pt>
                <c:pt idx="366" formatCode="General">
                  <c:v>#N/A</c:v>
                </c:pt>
                <c:pt idx="367" formatCode="General">
                  <c:v>#N/A</c:v>
                </c:pt>
                <c:pt idx="368" formatCode="General">
                  <c:v>#N/A</c:v>
                </c:pt>
                <c:pt idx="369" formatCode="General">
                  <c:v>#N/A</c:v>
                </c:pt>
                <c:pt idx="370" formatCode="General">
                  <c:v>#N/A</c:v>
                </c:pt>
                <c:pt idx="371" formatCode="General">
                  <c:v>#N/A</c:v>
                </c:pt>
                <c:pt idx="372" formatCode="General">
                  <c:v>#N/A</c:v>
                </c:pt>
                <c:pt idx="373" formatCode="General">
                  <c:v>#N/A</c:v>
                </c:pt>
                <c:pt idx="374" formatCode="General">
                  <c:v>#N/A</c:v>
                </c:pt>
                <c:pt idx="375" formatCode="General">
                  <c:v>#N/A</c:v>
                </c:pt>
                <c:pt idx="376" formatCode="General">
                  <c:v>#N/A</c:v>
                </c:pt>
                <c:pt idx="377" formatCode="General">
                  <c:v>#N/A</c:v>
                </c:pt>
                <c:pt idx="378" formatCode="General">
                  <c:v>#N/A</c:v>
                </c:pt>
                <c:pt idx="379" formatCode="General">
                  <c:v>#N/A</c:v>
                </c:pt>
                <c:pt idx="380" formatCode="General">
                  <c:v>#N/A</c:v>
                </c:pt>
                <c:pt idx="381" formatCode="General">
                  <c:v>#N/A</c:v>
                </c:pt>
                <c:pt idx="382" formatCode="General">
                  <c:v>#N/A</c:v>
                </c:pt>
                <c:pt idx="383" formatCode="General">
                  <c:v>#N/A</c:v>
                </c:pt>
                <c:pt idx="384" formatCode="General">
                  <c:v>#N/A</c:v>
                </c:pt>
                <c:pt idx="385" formatCode="General">
                  <c:v>#N/A</c:v>
                </c:pt>
                <c:pt idx="386" formatCode="General">
                  <c:v>#N/A</c:v>
                </c:pt>
                <c:pt idx="387" formatCode="General">
                  <c:v>#N/A</c:v>
                </c:pt>
                <c:pt idx="388" formatCode="General">
                  <c:v>#N/A</c:v>
                </c:pt>
                <c:pt idx="389" formatCode="General">
                  <c:v>#N/A</c:v>
                </c:pt>
                <c:pt idx="390" formatCode="General">
                  <c:v>#N/A</c:v>
                </c:pt>
                <c:pt idx="391" formatCode="General">
                  <c:v>#N/A</c:v>
                </c:pt>
                <c:pt idx="392" formatCode="General">
                  <c:v>#N/A</c:v>
                </c:pt>
                <c:pt idx="393" formatCode="General">
                  <c:v>#N/A</c:v>
                </c:pt>
                <c:pt idx="394" formatCode="General">
                  <c:v>#N/A</c:v>
                </c:pt>
                <c:pt idx="395" formatCode="General">
                  <c:v>#N/A</c:v>
                </c:pt>
                <c:pt idx="396" formatCode="General">
                  <c:v>#N/A</c:v>
                </c:pt>
                <c:pt idx="397" formatCode="General">
                  <c:v>#N/A</c:v>
                </c:pt>
                <c:pt idx="398" formatCode="General">
                  <c:v>#N/A</c:v>
                </c:pt>
                <c:pt idx="399" formatCode="General">
                  <c:v>#N/A</c:v>
                </c:pt>
                <c:pt idx="400" formatCode="General">
                  <c:v>#N/A</c:v>
                </c:pt>
                <c:pt idx="401" formatCode="General">
                  <c:v>#N/A</c:v>
                </c:pt>
                <c:pt idx="402" formatCode="General">
                  <c:v>#N/A</c:v>
                </c:pt>
                <c:pt idx="403" formatCode="General">
                  <c:v>#N/A</c:v>
                </c:pt>
                <c:pt idx="404" formatCode="General">
                  <c:v>#N/A</c:v>
                </c:pt>
                <c:pt idx="405" formatCode="General">
                  <c:v>#N/A</c:v>
                </c:pt>
                <c:pt idx="406" formatCode="General">
                  <c:v>#N/A</c:v>
                </c:pt>
                <c:pt idx="407" formatCode="General">
                  <c:v>#N/A</c:v>
                </c:pt>
                <c:pt idx="408" formatCode="General">
                  <c:v>#N/A</c:v>
                </c:pt>
                <c:pt idx="409" formatCode="General">
                  <c:v>#N/A</c:v>
                </c:pt>
                <c:pt idx="410" formatCode="General">
                  <c:v>#N/A</c:v>
                </c:pt>
                <c:pt idx="411" formatCode="General">
                  <c:v>#N/A</c:v>
                </c:pt>
                <c:pt idx="412" formatCode="General">
                  <c:v>#N/A</c:v>
                </c:pt>
                <c:pt idx="413" formatCode="General">
                  <c:v>#N/A</c:v>
                </c:pt>
                <c:pt idx="414" formatCode="General">
                  <c:v>#N/A</c:v>
                </c:pt>
                <c:pt idx="415" formatCode="General">
                  <c:v>#N/A</c:v>
                </c:pt>
                <c:pt idx="416" formatCode="General">
                  <c:v>#N/A</c:v>
                </c:pt>
                <c:pt idx="417" formatCode="General">
                  <c:v>#N/A</c:v>
                </c:pt>
                <c:pt idx="418" formatCode="General">
                  <c:v>#N/A</c:v>
                </c:pt>
                <c:pt idx="419" formatCode="General">
                  <c:v>#N/A</c:v>
                </c:pt>
                <c:pt idx="420" formatCode="General">
                  <c:v>#N/A</c:v>
                </c:pt>
                <c:pt idx="421" formatCode="General">
                  <c:v>#N/A</c:v>
                </c:pt>
                <c:pt idx="422" formatCode="General">
                  <c:v>#N/A</c:v>
                </c:pt>
                <c:pt idx="423" formatCode="General">
                  <c:v>#N/A</c:v>
                </c:pt>
                <c:pt idx="424" formatCode="General">
                  <c:v>#N/A</c:v>
                </c:pt>
                <c:pt idx="425" formatCode="General">
                  <c:v>#N/A</c:v>
                </c:pt>
                <c:pt idx="426" formatCode="General">
                  <c:v>#N/A</c:v>
                </c:pt>
                <c:pt idx="427" formatCode="General">
                  <c:v>#N/A</c:v>
                </c:pt>
                <c:pt idx="428" formatCode="General">
                  <c:v>#N/A</c:v>
                </c:pt>
                <c:pt idx="429" formatCode="General">
                  <c:v>#N/A</c:v>
                </c:pt>
                <c:pt idx="430" formatCode="General">
                  <c:v>#N/A</c:v>
                </c:pt>
                <c:pt idx="431" formatCode="General">
                  <c:v>#N/A</c:v>
                </c:pt>
                <c:pt idx="432" formatCode="General">
                  <c:v>#N/A</c:v>
                </c:pt>
                <c:pt idx="433" formatCode="General">
                  <c:v>#N/A</c:v>
                </c:pt>
                <c:pt idx="434" formatCode="General">
                  <c:v>#N/A</c:v>
                </c:pt>
                <c:pt idx="435" formatCode="General">
                  <c:v>#N/A</c:v>
                </c:pt>
                <c:pt idx="436" formatCode="General">
                  <c:v>#N/A</c:v>
                </c:pt>
                <c:pt idx="437" formatCode="General">
                  <c:v>#N/A</c:v>
                </c:pt>
                <c:pt idx="438" formatCode="General">
                  <c:v>#N/A</c:v>
                </c:pt>
                <c:pt idx="439" formatCode="General">
                  <c:v>#N/A</c:v>
                </c:pt>
                <c:pt idx="440" formatCode="General">
                  <c:v>#N/A</c:v>
                </c:pt>
                <c:pt idx="441" formatCode="General">
                  <c:v>#N/A</c:v>
                </c:pt>
                <c:pt idx="442" formatCode="General">
                  <c:v>#N/A</c:v>
                </c:pt>
                <c:pt idx="443" formatCode="General">
                  <c:v>#N/A</c:v>
                </c:pt>
                <c:pt idx="444" formatCode="General">
                  <c:v>#N/A</c:v>
                </c:pt>
                <c:pt idx="445" formatCode="General">
                  <c:v>#N/A</c:v>
                </c:pt>
                <c:pt idx="446" formatCode="General">
                  <c:v>#N/A</c:v>
                </c:pt>
                <c:pt idx="447" formatCode="General">
                  <c:v>#N/A</c:v>
                </c:pt>
                <c:pt idx="448" formatCode="General">
                  <c:v>#N/A</c:v>
                </c:pt>
                <c:pt idx="449" formatCode="General">
                  <c:v>#N/A</c:v>
                </c:pt>
                <c:pt idx="450" formatCode="General">
                  <c:v>#N/A</c:v>
                </c:pt>
                <c:pt idx="451" formatCode="General">
                  <c:v>#N/A</c:v>
                </c:pt>
                <c:pt idx="452" formatCode="General">
                  <c:v>#N/A</c:v>
                </c:pt>
                <c:pt idx="453" formatCode="General">
                  <c:v>#N/A</c:v>
                </c:pt>
                <c:pt idx="454" formatCode="General">
                  <c:v>#N/A</c:v>
                </c:pt>
                <c:pt idx="455" formatCode="General">
                  <c:v>#N/A</c:v>
                </c:pt>
                <c:pt idx="456" formatCode="General">
                  <c:v>#N/A</c:v>
                </c:pt>
                <c:pt idx="457" formatCode="General">
                  <c:v>#N/A</c:v>
                </c:pt>
                <c:pt idx="458" formatCode="General">
                  <c:v>#N/A</c:v>
                </c:pt>
                <c:pt idx="459" formatCode="General">
                  <c:v>#N/A</c:v>
                </c:pt>
                <c:pt idx="460" formatCode="General">
                  <c:v>#N/A</c:v>
                </c:pt>
                <c:pt idx="461" formatCode="General">
                  <c:v>#N/A</c:v>
                </c:pt>
                <c:pt idx="462" formatCode="General">
                  <c:v>#N/A</c:v>
                </c:pt>
                <c:pt idx="463" formatCode="General">
                  <c:v>#N/A</c:v>
                </c:pt>
                <c:pt idx="464" formatCode="General">
                  <c:v>#N/A</c:v>
                </c:pt>
                <c:pt idx="465" formatCode="General">
                  <c:v>#N/A</c:v>
                </c:pt>
                <c:pt idx="466" formatCode="General">
                  <c:v>#N/A</c:v>
                </c:pt>
                <c:pt idx="467" formatCode="General">
                  <c:v>#N/A</c:v>
                </c:pt>
                <c:pt idx="468" formatCode="General">
                  <c:v>#N/A</c:v>
                </c:pt>
                <c:pt idx="469" formatCode="General">
                  <c:v>#N/A</c:v>
                </c:pt>
                <c:pt idx="470" formatCode="General">
                  <c:v>#N/A</c:v>
                </c:pt>
                <c:pt idx="471" formatCode="General">
                  <c:v>#N/A</c:v>
                </c:pt>
                <c:pt idx="472" formatCode="General">
                  <c:v>#N/A</c:v>
                </c:pt>
                <c:pt idx="473" formatCode="General">
                  <c:v>#N/A</c:v>
                </c:pt>
                <c:pt idx="474" formatCode="General">
                  <c:v>#N/A</c:v>
                </c:pt>
                <c:pt idx="475" formatCode="General">
                  <c:v>#N/A</c:v>
                </c:pt>
                <c:pt idx="476" formatCode="General">
                  <c:v>#N/A</c:v>
                </c:pt>
                <c:pt idx="477" formatCode="General">
                  <c:v>#N/A</c:v>
                </c:pt>
                <c:pt idx="478" formatCode="General">
                  <c:v>#N/A</c:v>
                </c:pt>
                <c:pt idx="479" formatCode="General">
                  <c:v>#N/A</c:v>
                </c:pt>
                <c:pt idx="480" formatCode="General">
                  <c:v>#N/A</c:v>
                </c:pt>
                <c:pt idx="481" formatCode="General">
                  <c:v>#N/A</c:v>
                </c:pt>
                <c:pt idx="482" formatCode="General">
                  <c:v>#N/A</c:v>
                </c:pt>
                <c:pt idx="483" formatCode="General">
                  <c:v>#N/A</c:v>
                </c:pt>
                <c:pt idx="484" formatCode="General">
                  <c:v>#N/A</c:v>
                </c:pt>
                <c:pt idx="485" formatCode="General">
                  <c:v>#N/A</c:v>
                </c:pt>
                <c:pt idx="486" formatCode="General">
                  <c:v>#N/A</c:v>
                </c:pt>
                <c:pt idx="487" formatCode="General">
                  <c:v>#N/A</c:v>
                </c:pt>
                <c:pt idx="488" formatCode="General">
                  <c:v>#N/A</c:v>
                </c:pt>
                <c:pt idx="489" formatCode="General">
                  <c:v>#N/A</c:v>
                </c:pt>
                <c:pt idx="490" formatCode="General">
                  <c:v>#N/A</c:v>
                </c:pt>
                <c:pt idx="491" formatCode="General">
                  <c:v>#N/A</c:v>
                </c:pt>
                <c:pt idx="492" formatCode="General">
                  <c:v>#N/A</c:v>
                </c:pt>
                <c:pt idx="493" formatCode="General">
                  <c:v>#N/A</c:v>
                </c:pt>
                <c:pt idx="494" formatCode="General">
                  <c:v>#N/A</c:v>
                </c:pt>
                <c:pt idx="495" formatCode="General">
                  <c:v>#N/A</c:v>
                </c:pt>
                <c:pt idx="496" formatCode="General">
                  <c:v>#N/A</c:v>
                </c:pt>
                <c:pt idx="497" formatCode="General">
                  <c:v>#N/A</c:v>
                </c:pt>
                <c:pt idx="498" formatCode="General">
                  <c:v>#N/A</c:v>
                </c:pt>
                <c:pt idx="499" formatCode="General">
                  <c:v>#N/A</c:v>
                </c:pt>
                <c:pt idx="500" formatCode="General">
                  <c:v>#N/A</c:v>
                </c:pt>
                <c:pt idx="501" formatCode="General">
                  <c:v>#N/A</c:v>
                </c:pt>
                <c:pt idx="502" formatCode="General">
                  <c:v>#N/A</c:v>
                </c:pt>
                <c:pt idx="503" formatCode="General">
                  <c:v>#N/A</c:v>
                </c:pt>
                <c:pt idx="504" formatCode="General">
                  <c:v>#N/A</c:v>
                </c:pt>
                <c:pt idx="505" formatCode="General">
                  <c:v>#N/A</c:v>
                </c:pt>
                <c:pt idx="506" formatCode="General">
                  <c:v>#N/A</c:v>
                </c:pt>
                <c:pt idx="507" formatCode="General">
                  <c:v>#N/A</c:v>
                </c:pt>
                <c:pt idx="508" formatCode="General">
                  <c:v>#N/A</c:v>
                </c:pt>
                <c:pt idx="509" formatCode="General">
                  <c:v>#N/A</c:v>
                </c:pt>
                <c:pt idx="510" formatCode="General">
                  <c:v>#N/A</c:v>
                </c:pt>
                <c:pt idx="511" formatCode="General">
                  <c:v>#N/A</c:v>
                </c:pt>
                <c:pt idx="512" formatCode="General">
                  <c:v>#N/A</c:v>
                </c:pt>
                <c:pt idx="513" formatCode="General">
                  <c:v>#N/A</c:v>
                </c:pt>
                <c:pt idx="514" formatCode="General">
                  <c:v>#N/A</c:v>
                </c:pt>
                <c:pt idx="515" formatCode="General">
                  <c:v>#N/A</c:v>
                </c:pt>
                <c:pt idx="516" formatCode="General">
                  <c:v>#N/A</c:v>
                </c:pt>
                <c:pt idx="517" formatCode="General">
                  <c:v>#N/A</c:v>
                </c:pt>
                <c:pt idx="518" formatCode="General">
                  <c:v>#N/A</c:v>
                </c:pt>
                <c:pt idx="519" formatCode="General">
                  <c:v>#N/A</c:v>
                </c:pt>
                <c:pt idx="520" formatCode="General">
                  <c:v>#N/A</c:v>
                </c:pt>
                <c:pt idx="521" formatCode="General">
                  <c:v>#N/A</c:v>
                </c:pt>
                <c:pt idx="522" formatCode="General">
                  <c:v>#N/A</c:v>
                </c:pt>
                <c:pt idx="523" formatCode="General">
                  <c:v>#N/A</c:v>
                </c:pt>
                <c:pt idx="524" formatCode="General">
                  <c:v>#N/A</c:v>
                </c:pt>
                <c:pt idx="525" formatCode="General">
                  <c:v>#N/A</c:v>
                </c:pt>
                <c:pt idx="526" formatCode="General">
                  <c:v>#N/A</c:v>
                </c:pt>
                <c:pt idx="527" formatCode="General">
                  <c:v>#N/A</c:v>
                </c:pt>
                <c:pt idx="528" formatCode="General">
                  <c:v>#N/A</c:v>
                </c:pt>
                <c:pt idx="529" formatCode="General">
                  <c:v>#N/A</c:v>
                </c:pt>
                <c:pt idx="530" formatCode="General">
                  <c:v>#N/A</c:v>
                </c:pt>
                <c:pt idx="531" formatCode="General">
                  <c:v>#N/A</c:v>
                </c:pt>
                <c:pt idx="532" formatCode="General">
                  <c:v>#N/A</c:v>
                </c:pt>
                <c:pt idx="533" formatCode="General">
                  <c:v>#N/A</c:v>
                </c:pt>
                <c:pt idx="534" formatCode="General">
                  <c:v>#N/A</c:v>
                </c:pt>
                <c:pt idx="535" formatCode="General">
                  <c:v>#N/A</c:v>
                </c:pt>
                <c:pt idx="536" formatCode="General">
                  <c:v>#N/A</c:v>
                </c:pt>
                <c:pt idx="537" formatCode="General">
                  <c:v>#N/A</c:v>
                </c:pt>
                <c:pt idx="538" formatCode="General">
                  <c:v>#N/A</c:v>
                </c:pt>
                <c:pt idx="539" formatCode="General">
                  <c:v>#N/A</c:v>
                </c:pt>
                <c:pt idx="540" formatCode="General">
                  <c:v>#N/A</c:v>
                </c:pt>
                <c:pt idx="541" formatCode="General">
                  <c:v>#N/A</c:v>
                </c:pt>
                <c:pt idx="542" formatCode="General">
                  <c:v>#N/A</c:v>
                </c:pt>
                <c:pt idx="543" formatCode="General">
                  <c:v>#N/A</c:v>
                </c:pt>
                <c:pt idx="544" formatCode="General">
                  <c:v>#N/A</c:v>
                </c:pt>
                <c:pt idx="545" formatCode="General">
                  <c:v>#N/A</c:v>
                </c:pt>
                <c:pt idx="546" formatCode="General">
                  <c:v>#N/A</c:v>
                </c:pt>
                <c:pt idx="547" formatCode="General">
                  <c:v>#N/A</c:v>
                </c:pt>
                <c:pt idx="548" formatCode="General">
                  <c:v>#N/A</c:v>
                </c:pt>
                <c:pt idx="549" formatCode="General">
                  <c:v>#N/A</c:v>
                </c:pt>
                <c:pt idx="550" formatCode="General">
                  <c:v>#N/A</c:v>
                </c:pt>
                <c:pt idx="551" formatCode="General">
                  <c:v>#N/A</c:v>
                </c:pt>
                <c:pt idx="552" formatCode="General">
                  <c:v>#N/A</c:v>
                </c:pt>
                <c:pt idx="553" formatCode="General">
                  <c:v>#N/A</c:v>
                </c:pt>
                <c:pt idx="554" formatCode="General">
                  <c:v>#N/A</c:v>
                </c:pt>
                <c:pt idx="555" formatCode="General">
                  <c:v>#N/A</c:v>
                </c:pt>
                <c:pt idx="556" formatCode="General">
                  <c:v>#N/A</c:v>
                </c:pt>
                <c:pt idx="557" formatCode="General">
                  <c:v>#N/A</c:v>
                </c:pt>
                <c:pt idx="558" formatCode="General">
                  <c:v>#N/A</c:v>
                </c:pt>
                <c:pt idx="559" formatCode="General">
                  <c:v>#N/A</c:v>
                </c:pt>
                <c:pt idx="560" formatCode="General">
                  <c:v>#N/A</c:v>
                </c:pt>
                <c:pt idx="561" formatCode="General">
                  <c:v>#N/A</c:v>
                </c:pt>
                <c:pt idx="562" formatCode="General">
                  <c:v>#N/A</c:v>
                </c:pt>
                <c:pt idx="563" formatCode="General">
                  <c:v>#N/A</c:v>
                </c:pt>
                <c:pt idx="564" formatCode="General">
                  <c:v>#N/A</c:v>
                </c:pt>
                <c:pt idx="565" formatCode="General">
                  <c:v>#N/A</c:v>
                </c:pt>
                <c:pt idx="566" formatCode="General">
                  <c:v>#N/A</c:v>
                </c:pt>
                <c:pt idx="567" formatCode="General">
                  <c:v>#N/A</c:v>
                </c:pt>
                <c:pt idx="568" formatCode="General">
                  <c:v>#N/A</c:v>
                </c:pt>
                <c:pt idx="569" formatCode="General">
                  <c:v>#N/A</c:v>
                </c:pt>
                <c:pt idx="570" formatCode="General">
                  <c:v>#N/A</c:v>
                </c:pt>
                <c:pt idx="571" formatCode="General">
                  <c:v>#N/A</c:v>
                </c:pt>
                <c:pt idx="572" formatCode="General">
                  <c:v>#N/A</c:v>
                </c:pt>
                <c:pt idx="573" formatCode="General">
                  <c:v>#N/A</c:v>
                </c:pt>
                <c:pt idx="574" formatCode="General">
                  <c:v>#N/A</c:v>
                </c:pt>
                <c:pt idx="575" formatCode="General">
                  <c:v>#N/A</c:v>
                </c:pt>
                <c:pt idx="576" formatCode="General">
                  <c:v>#N/A</c:v>
                </c:pt>
                <c:pt idx="577" formatCode="General">
                  <c:v>#N/A</c:v>
                </c:pt>
                <c:pt idx="578" formatCode="General">
                  <c:v>#N/A</c:v>
                </c:pt>
                <c:pt idx="579" formatCode="General">
                  <c:v>#N/A</c:v>
                </c:pt>
                <c:pt idx="580" formatCode="General">
                  <c:v>#N/A</c:v>
                </c:pt>
                <c:pt idx="581" formatCode="General">
                  <c:v>#N/A</c:v>
                </c:pt>
                <c:pt idx="582" formatCode="General">
                  <c:v>#N/A</c:v>
                </c:pt>
                <c:pt idx="583" formatCode="General">
                  <c:v>#N/A</c:v>
                </c:pt>
                <c:pt idx="584" formatCode="General">
                  <c:v>#N/A</c:v>
                </c:pt>
                <c:pt idx="585" formatCode="General">
                  <c:v>#N/A</c:v>
                </c:pt>
                <c:pt idx="586" formatCode="General">
                  <c:v>#N/A</c:v>
                </c:pt>
                <c:pt idx="587" formatCode="General">
                  <c:v>#N/A</c:v>
                </c:pt>
                <c:pt idx="588" formatCode="General">
                  <c:v>#N/A</c:v>
                </c:pt>
                <c:pt idx="589" formatCode="General">
                  <c:v>#N/A</c:v>
                </c:pt>
                <c:pt idx="590" formatCode="General">
                  <c:v>#N/A</c:v>
                </c:pt>
                <c:pt idx="591" formatCode="General">
                  <c:v>#N/A</c:v>
                </c:pt>
                <c:pt idx="592" formatCode="General">
                  <c:v>#N/A</c:v>
                </c:pt>
                <c:pt idx="593" formatCode="General">
                  <c:v>#N/A</c:v>
                </c:pt>
                <c:pt idx="594" formatCode="General">
                  <c:v>#N/A</c:v>
                </c:pt>
                <c:pt idx="595" formatCode="General">
                  <c:v>#N/A</c:v>
                </c:pt>
                <c:pt idx="596" formatCode="General">
                  <c:v>#N/A</c:v>
                </c:pt>
                <c:pt idx="597" formatCode="General">
                  <c:v>#N/A</c:v>
                </c:pt>
                <c:pt idx="598" formatCode="General">
                  <c:v>#N/A</c:v>
                </c:pt>
                <c:pt idx="599" formatCode="General">
                  <c:v>#N/A</c:v>
                </c:pt>
              </c:numCache>
            </c:numRef>
          </c:xVal>
          <c:yVal>
            <c:numRef>
              <c:f>'Single Card Payoff'!$Q$15:$Q$614</c:f>
              <c:numCache>
                <c:formatCode>\$#,##0</c:formatCode>
                <c:ptCount val="600"/>
                <c:pt idx="0">
                  <c:v>9933.3333333333339</c:v>
                </c:pt>
                <c:pt idx="1">
                  <c:v>9865.4444444444453</c:v>
                </c:pt>
                <c:pt idx="2">
                  <c:v>9796.3109259259272</c:v>
                </c:pt>
                <c:pt idx="3">
                  <c:v>9725.9099595679018</c:v>
                </c:pt>
                <c:pt idx="4">
                  <c:v>9654.2183088266465</c:v>
                </c:pt>
                <c:pt idx="5">
                  <c:v>9581.2123111551355</c:v>
                </c:pt>
                <c:pt idx="6">
                  <c:v>9506.8678701929803</c:v>
                </c:pt>
                <c:pt idx="7">
                  <c:v>9431.1604478131849</c:v>
                </c:pt>
                <c:pt idx="8">
                  <c:v>9354.0650560230933</c:v>
                </c:pt>
                <c:pt idx="9">
                  <c:v>9275.55624871685</c:v>
                </c:pt>
                <c:pt idx="10">
                  <c:v>9195.6081132766594</c:v>
                </c:pt>
                <c:pt idx="11">
                  <c:v>9114.1942620200643</c:v>
                </c:pt>
                <c:pt idx="12">
                  <c:v>9031.2878234904329</c:v>
                </c:pt>
                <c:pt idx="13">
                  <c:v>8946.8614335877573</c:v>
                </c:pt>
                <c:pt idx="14">
                  <c:v>8860.8872265368664</c:v>
                </c:pt>
                <c:pt idx="15">
                  <c:v>8773.336825690043</c:v>
                </c:pt>
                <c:pt idx="16">
                  <c:v>8684.1813341610268</c:v>
                </c:pt>
                <c:pt idx="17">
                  <c:v>8593.3913252873117</c:v>
                </c:pt>
                <c:pt idx="18">
                  <c:v>8500.9368329175795</c:v>
                </c:pt>
                <c:pt idx="19">
                  <c:v>8406.7873415210688</c:v>
                </c:pt>
                <c:pt idx="20">
                  <c:v>8310.9117761156213</c:v>
                </c:pt>
                <c:pt idx="21">
                  <c:v>8213.2784920110735</c:v>
                </c:pt>
                <c:pt idx="22">
                  <c:v>8113.855264364609</c:v>
                </c:pt>
                <c:pt idx="23">
                  <c:v>8012.6092775446268</c:v>
                </c:pt>
                <c:pt idx="24">
                  <c:v>7909.5071142996112</c:v>
                </c:pt>
                <c:pt idx="25">
                  <c:v>7804.5147447284371</c:v>
                </c:pt>
                <c:pt idx="26">
                  <c:v>7697.5975150484583</c:v>
                </c:pt>
                <c:pt idx="27">
                  <c:v>7588.7201361576799</c:v>
                </c:pt>
                <c:pt idx="28">
                  <c:v>7477.8466719872376</c:v>
                </c:pt>
                <c:pt idx="29">
                  <c:v>7364.9405276403368</c:v>
                </c:pt>
                <c:pt idx="30">
                  <c:v>7249.9644373137426</c:v>
                </c:pt>
                <c:pt idx="31">
                  <c:v>7132.8804519978275</c:v>
                </c:pt>
                <c:pt idx="32">
                  <c:v>7013.6499269511214</c:v>
                </c:pt>
                <c:pt idx="33">
                  <c:v>6892.2335089452254</c:v>
                </c:pt>
                <c:pt idx="34" formatCode="General">
                  <c:v>6768.5911232758881</c:v>
                </c:pt>
                <c:pt idx="35" formatCode="General">
                  <c:v>6642.681960535946</c:v>
                </c:pt>
                <c:pt idx="36" formatCode="General">
                  <c:v>6514.4644631457713</c:v>
                </c:pt>
                <c:pt idx="37" formatCode="General">
                  <c:v>6383.8963116367768</c:v>
                </c:pt>
                <c:pt idx="38" formatCode="General">
                  <c:v>6250.9344106834515</c:v>
                </c:pt>
                <c:pt idx="39" formatCode="General">
                  <c:v>6115.5348748793149</c:v>
                </c:pt>
                <c:pt idx="40" formatCode="General">
                  <c:v>5977.6530142521024</c:v>
                </c:pt>
                <c:pt idx="41" formatCode="General">
                  <c:v>5837.2433195133908</c:v>
                </c:pt>
                <c:pt idx="42" formatCode="General">
                  <c:v>5694.2594470378026</c:v>
                </c:pt>
                <c:pt idx="43" formatCode="General">
                  <c:v>5548.654203566829</c:v>
                </c:pt>
                <c:pt idx="44" formatCode="General">
                  <c:v>5400.3795306322208</c:v>
                </c:pt>
                <c:pt idx="45" formatCode="General">
                  <c:v>5249.3864886938118</c:v>
                </c:pt>
                <c:pt idx="46" formatCode="General">
                  <c:v>5095.6252409865319</c:v>
                </c:pt>
                <c:pt idx="47" formatCode="General">
                  <c:v>4939.0450370712852</c:v>
                </c:pt>
                <c:pt idx="48" formatCode="General">
                  <c:v>4779.5941960842583</c:v>
                </c:pt>
                <c:pt idx="49" formatCode="General">
                  <c:v>4617.2200896791364</c:v>
                </c:pt>
                <c:pt idx="50" formatCode="General">
                  <c:v>4451.8691246565877</c:v>
                </c:pt>
                <c:pt idx="51" formatCode="General">
                  <c:v>4283.486725275292</c:v>
                </c:pt>
                <c:pt idx="52" formatCode="General">
                  <c:v>4112.0173152386724</c:v>
                </c:pt>
                <c:pt idx="53" formatCode="General">
                  <c:v>3937.4042993513813</c:v>
                </c:pt>
                <c:pt idx="54" formatCode="General">
                  <c:v>3759.59004483949</c:v>
                </c:pt>
                <c:pt idx="55" formatCode="General">
                  <c:v>3578.5158623282141</c:v>
                </c:pt>
                <c:pt idx="56" formatCode="General">
                  <c:v>3394.1219864708978</c:v>
                </c:pt>
                <c:pt idx="57" formatCode="General">
                  <c:v>3206.3475562228641</c:v>
                </c:pt>
                <c:pt idx="58" formatCode="General">
                  <c:v>3015.1305947536166</c:v>
                </c:pt>
                <c:pt idx="59" formatCode="General">
                  <c:v>2820.4079889907662</c:v>
                </c:pt>
                <c:pt idx="60" formatCode="General">
                  <c:v>2622.1154687889302</c:v>
                </c:pt>
                <c:pt idx="61" formatCode="General">
                  <c:v>2420.1875857167274</c:v>
                </c:pt>
                <c:pt idx="62" formatCode="General">
                  <c:v>2214.5576914548674</c:v>
                </c:pt>
                <c:pt idx="63" formatCode="General">
                  <c:v>2005.1579157982064</c:v>
                </c:pt>
                <c:pt idx="64" formatCode="General">
                  <c:v>1791.9191442545068</c:v>
                </c:pt>
                <c:pt idx="65" formatCode="General">
                  <c:v>1574.770995232506</c:v>
                </c:pt>
                <c:pt idx="66" formatCode="General">
                  <c:v>1353.6417968117687</c:v>
                </c:pt>
                <c:pt idx="67" formatCode="General">
                  <c:v>1128.4585630866511</c:v>
                </c:pt>
                <c:pt idx="68" formatCode="General">
                  <c:v>899.1469700765731</c:v>
                </c:pt>
                <c:pt idx="69" formatCode="General">
                  <c:v>665.63133119464362</c:v>
                </c:pt>
                <c:pt idx="70" formatCode="General">
                  <c:v>427.83457226654536</c:v>
                </c:pt>
                <c:pt idx="71" formatCode="General">
                  <c:v>185.678206091432</c:v>
                </c:pt>
                <c:pt idx="72" formatCode="General">
                  <c:v>0</c:v>
                </c:pt>
                <c:pt idx="73" formatCode="General">
                  <c:v>#N/A</c:v>
                </c:pt>
                <c:pt idx="74" formatCode="General">
                  <c:v>#N/A</c:v>
                </c:pt>
                <c:pt idx="75" formatCode="General">
                  <c:v>#N/A</c:v>
                </c:pt>
                <c:pt idx="76" formatCode="General">
                  <c:v>#N/A</c:v>
                </c:pt>
                <c:pt idx="77" formatCode="General">
                  <c:v>#N/A</c:v>
                </c:pt>
                <c:pt idx="78" formatCode="General">
                  <c:v>#N/A</c:v>
                </c:pt>
                <c:pt idx="79" formatCode="General">
                  <c:v>#N/A</c:v>
                </c:pt>
                <c:pt idx="80" formatCode="General">
                  <c:v>#N/A</c:v>
                </c:pt>
                <c:pt idx="81" formatCode="General">
                  <c:v>#N/A</c:v>
                </c:pt>
                <c:pt idx="82" formatCode="General">
                  <c:v>#N/A</c:v>
                </c:pt>
                <c:pt idx="83" formatCode="General">
                  <c:v>#N/A</c:v>
                </c:pt>
                <c:pt idx="84" formatCode="General">
                  <c:v>#N/A</c:v>
                </c:pt>
                <c:pt idx="85" formatCode="General">
                  <c:v>#N/A</c:v>
                </c:pt>
                <c:pt idx="86" formatCode="General">
                  <c:v>#N/A</c:v>
                </c:pt>
                <c:pt idx="87" formatCode="General">
                  <c:v>#N/A</c:v>
                </c:pt>
                <c:pt idx="88" formatCode="General">
                  <c:v>#N/A</c:v>
                </c:pt>
                <c:pt idx="89" formatCode="General">
                  <c:v>#N/A</c:v>
                </c:pt>
                <c:pt idx="90" formatCode="General">
                  <c:v>#N/A</c:v>
                </c:pt>
                <c:pt idx="91" formatCode="General">
                  <c:v>#N/A</c:v>
                </c:pt>
                <c:pt idx="92" formatCode="General">
                  <c:v>#N/A</c:v>
                </c:pt>
                <c:pt idx="93" formatCode="General">
                  <c:v>#N/A</c:v>
                </c:pt>
                <c:pt idx="94" formatCode="General">
                  <c:v>#N/A</c:v>
                </c:pt>
                <c:pt idx="95" formatCode="General">
                  <c:v>#N/A</c:v>
                </c:pt>
                <c:pt idx="96" formatCode="General">
                  <c:v>#N/A</c:v>
                </c:pt>
                <c:pt idx="97" formatCode="General">
                  <c:v>#N/A</c:v>
                </c:pt>
                <c:pt idx="98" formatCode="General">
                  <c:v>#N/A</c:v>
                </c:pt>
                <c:pt idx="99" formatCode="General">
                  <c:v>#N/A</c:v>
                </c:pt>
                <c:pt idx="100" formatCode="General">
                  <c:v>#N/A</c:v>
                </c:pt>
                <c:pt idx="101" formatCode="General">
                  <c:v>#N/A</c:v>
                </c:pt>
                <c:pt idx="102" formatCode="General">
                  <c:v>#N/A</c:v>
                </c:pt>
                <c:pt idx="103" formatCode="General">
                  <c:v>#N/A</c:v>
                </c:pt>
                <c:pt idx="104" formatCode="General">
                  <c:v>#N/A</c:v>
                </c:pt>
                <c:pt idx="105" formatCode="General">
                  <c:v>#N/A</c:v>
                </c:pt>
                <c:pt idx="106" formatCode="General">
                  <c:v>#N/A</c:v>
                </c:pt>
                <c:pt idx="107" formatCode="General">
                  <c:v>#N/A</c:v>
                </c:pt>
                <c:pt idx="108" formatCode="General">
                  <c:v>#N/A</c:v>
                </c:pt>
                <c:pt idx="109" formatCode="General">
                  <c:v>#N/A</c:v>
                </c:pt>
                <c:pt idx="110" formatCode="General">
                  <c:v>#N/A</c:v>
                </c:pt>
                <c:pt idx="111" formatCode="General">
                  <c:v>#N/A</c:v>
                </c:pt>
                <c:pt idx="112" formatCode="General">
                  <c:v>#N/A</c:v>
                </c:pt>
                <c:pt idx="113" formatCode="General">
                  <c:v>#N/A</c:v>
                </c:pt>
                <c:pt idx="114" formatCode="General">
                  <c:v>#N/A</c:v>
                </c:pt>
                <c:pt idx="115" formatCode="General">
                  <c:v>#N/A</c:v>
                </c:pt>
                <c:pt idx="116" formatCode="General">
                  <c:v>#N/A</c:v>
                </c:pt>
                <c:pt idx="117" formatCode="General">
                  <c:v>#N/A</c:v>
                </c:pt>
                <c:pt idx="118" formatCode="General">
                  <c:v>#N/A</c:v>
                </c:pt>
                <c:pt idx="119" formatCode="General">
                  <c:v>#N/A</c:v>
                </c:pt>
                <c:pt idx="120" formatCode="General">
                  <c:v>#N/A</c:v>
                </c:pt>
                <c:pt idx="121" formatCode="General">
                  <c:v>#N/A</c:v>
                </c:pt>
                <c:pt idx="122" formatCode="General">
                  <c:v>#N/A</c:v>
                </c:pt>
                <c:pt idx="123" formatCode="General">
                  <c:v>#N/A</c:v>
                </c:pt>
                <c:pt idx="124" formatCode="General">
                  <c:v>#N/A</c:v>
                </c:pt>
                <c:pt idx="125" formatCode="General">
                  <c:v>#N/A</c:v>
                </c:pt>
                <c:pt idx="126" formatCode="General">
                  <c:v>#N/A</c:v>
                </c:pt>
                <c:pt idx="127" formatCode="General">
                  <c:v>#N/A</c:v>
                </c:pt>
                <c:pt idx="128" formatCode="General">
                  <c:v>#N/A</c:v>
                </c:pt>
                <c:pt idx="129" formatCode="General">
                  <c:v>#N/A</c:v>
                </c:pt>
                <c:pt idx="130" formatCode="General">
                  <c:v>#N/A</c:v>
                </c:pt>
                <c:pt idx="131" formatCode="General">
                  <c:v>#N/A</c:v>
                </c:pt>
                <c:pt idx="132" formatCode="General">
                  <c:v>#N/A</c:v>
                </c:pt>
                <c:pt idx="133" formatCode="General">
                  <c:v>#N/A</c:v>
                </c:pt>
                <c:pt idx="134" formatCode="General">
                  <c:v>#N/A</c:v>
                </c:pt>
                <c:pt idx="135" formatCode="General">
                  <c:v>#N/A</c:v>
                </c:pt>
                <c:pt idx="136" formatCode="General">
                  <c:v>#N/A</c:v>
                </c:pt>
                <c:pt idx="137" formatCode="General">
                  <c:v>#N/A</c:v>
                </c:pt>
                <c:pt idx="138" formatCode="General">
                  <c:v>#N/A</c:v>
                </c:pt>
                <c:pt idx="139" formatCode="General">
                  <c:v>#N/A</c:v>
                </c:pt>
                <c:pt idx="140" formatCode="General">
                  <c:v>#N/A</c:v>
                </c:pt>
                <c:pt idx="141" formatCode="General">
                  <c:v>#N/A</c:v>
                </c:pt>
                <c:pt idx="142" formatCode="General">
                  <c:v>#N/A</c:v>
                </c:pt>
                <c:pt idx="143" formatCode="General">
                  <c:v>#N/A</c:v>
                </c:pt>
                <c:pt idx="144" formatCode="General">
                  <c:v>#N/A</c:v>
                </c:pt>
                <c:pt idx="145" formatCode="General">
                  <c:v>#N/A</c:v>
                </c:pt>
                <c:pt idx="146" formatCode="General">
                  <c:v>#N/A</c:v>
                </c:pt>
                <c:pt idx="147" formatCode="General">
                  <c:v>#N/A</c:v>
                </c:pt>
                <c:pt idx="148" formatCode="General">
                  <c:v>#N/A</c:v>
                </c:pt>
                <c:pt idx="149" formatCode="General">
                  <c:v>#N/A</c:v>
                </c:pt>
                <c:pt idx="150" formatCode="General">
                  <c:v>#N/A</c:v>
                </c:pt>
                <c:pt idx="151" formatCode="General">
                  <c:v>#N/A</c:v>
                </c:pt>
                <c:pt idx="152" formatCode="General">
                  <c:v>#N/A</c:v>
                </c:pt>
                <c:pt idx="153" formatCode="General">
                  <c:v>#N/A</c:v>
                </c:pt>
                <c:pt idx="154" formatCode="General">
                  <c:v>#N/A</c:v>
                </c:pt>
                <c:pt idx="155" formatCode="General">
                  <c:v>#N/A</c:v>
                </c:pt>
                <c:pt idx="156" formatCode="General">
                  <c:v>#N/A</c:v>
                </c:pt>
                <c:pt idx="157" formatCode="General">
                  <c:v>#N/A</c:v>
                </c:pt>
                <c:pt idx="158" formatCode="General">
                  <c:v>#N/A</c:v>
                </c:pt>
                <c:pt idx="159" formatCode="General">
                  <c:v>#N/A</c:v>
                </c:pt>
                <c:pt idx="160" formatCode="General">
                  <c:v>#N/A</c:v>
                </c:pt>
                <c:pt idx="161" formatCode="General">
                  <c:v>#N/A</c:v>
                </c:pt>
                <c:pt idx="162" formatCode="General">
                  <c:v>#N/A</c:v>
                </c:pt>
                <c:pt idx="163" formatCode="General">
                  <c:v>#N/A</c:v>
                </c:pt>
                <c:pt idx="164" formatCode="General">
                  <c:v>#N/A</c:v>
                </c:pt>
                <c:pt idx="165" formatCode="General">
                  <c:v>#N/A</c:v>
                </c:pt>
                <c:pt idx="166" formatCode="General">
                  <c:v>#N/A</c:v>
                </c:pt>
                <c:pt idx="167" formatCode="General">
                  <c:v>#N/A</c:v>
                </c:pt>
                <c:pt idx="168" formatCode="General">
                  <c:v>#N/A</c:v>
                </c:pt>
                <c:pt idx="169" formatCode="General">
                  <c:v>#N/A</c:v>
                </c:pt>
                <c:pt idx="170" formatCode="General">
                  <c:v>#N/A</c:v>
                </c:pt>
                <c:pt idx="171" formatCode="General">
                  <c:v>#N/A</c:v>
                </c:pt>
                <c:pt idx="172" formatCode="General">
                  <c:v>#N/A</c:v>
                </c:pt>
                <c:pt idx="173" formatCode="General">
                  <c:v>#N/A</c:v>
                </c:pt>
                <c:pt idx="174" formatCode="General">
                  <c:v>#N/A</c:v>
                </c:pt>
                <c:pt idx="175" formatCode="General">
                  <c:v>#N/A</c:v>
                </c:pt>
                <c:pt idx="176" formatCode="General">
                  <c:v>#N/A</c:v>
                </c:pt>
                <c:pt idx="177" formatCode="General">
                  <c:v>#N/A</c:v>
                </c:pt>
                <c:pt idx="178" formatCode="General">
                  <c:v>#N/A</c:v>
                </c:pt>
                <c:pt idx="179" formatCode="General">
                  <c:v>#N/A</c:v>
                </c:pt>
                <c:pt idx="180" formatCode="General">
                  <c:v>#N/A</c:v>
                </c:pt>
                <c:pt idx="181" formatCode="General">
                  <c:v>#N/A</c:v>
                </c:pt>
                <c:pt idx="182" formatCode="General">
                  <c:v>#N/A</c:v>
                </c:pt>
                <c:pt idx="183" formatCode="General">
                  <c:v>#N/A</c:v>
                </c:pt>
                <c:pt idx="184" formatCode="General">
                  <c:v>#N/A</c:v>
                </c:pt>
                <c:pt idx="185" formatCode="General">
                  <c:v>#N/A</c:v>
                </c:pt>
                <c:pt idx="186" formatCode="General">
                  <c:v>#N/A</c:v>
                </c:pt>
                <c:pt idx="187" formatCode="General">
                  <c:v>#N/A</c:v>
                </c:pt>
                <c:pt idx="188" formatCode="General">
                  <c:v>#N/A</c:v>
                </c:pt>
                <c:pt idx="189" formatCode="General">
                  <c:v>#N/A</c:v>
                </c:pt>
                <c:pt idx="190" formatCode="General">
                  <c:v>#N/A</c:v>
                </c:pt>
                <c:pt idx="191" formatCode="General">
                  <c:v>#N/A</c:v>
                </c:pt>
                <c:pt idx="192" formatCode="General">
                  <c:v>#N/A</c:v>
                </c:pt>
                <c:pt idx="193" formatCode="General">
                  <c:v>#N/A</c:v>
                </c:pt>
                <c:pt idx="194" formatCode="General">
                  <c:v>#N/A</c:v>
                </c:pt>
                <c:pt idx="195" formatCode="General">
                  <c:v>#N/A</c:v>
                </c:pt>
                <c:pt idx="196" formatCode="General">
                  <c:v>#N/A</c:v>
                </c:pt>
                <c:pt idx="197" formatCode="General">
                  <c:v>#N/A</c:v>
                </c:pt>
                <c:pt idx="198" formatCode="General">
                  <c:v>#N/A</c:v>
                </c:pt>
                <c:pt idx="199" formatCode="General">
                  <c:v>#N/A</c:v>
                </c:pt>
                <c:pt idx="200" formatCode="General">
                  <c:v>#N/A</c:v>
                </c:pt>
                <c:pt idx="201" formatCode="General">
                  <c:v>#N/A</c:v>
                </c:pt>
                <c:pt idx="202" formatCode="General">
                  <c:v>#N/A</c:v>
                </c:pt>
                <c:pt idx="203" formatCode="General">
                  <c:v>#N/A</c:v>
                </c:pt>
                <c:pt idx="204" formatCode="General">
                  <c:v>#N/A</c:v>
                </c:pt>
                <c:pt idx="205" formatCode="General">
                  <c:v>#N/A</c:v>
                </c:pt>
                <c:pt idx="206" formatCode="General">
                  <c:v>#N/A</c:v>
                </c:pt>
                <c:pt idx="207" formatCode="General">
                  <c:v>#N/A</c:v>
                </c:pt>
                <c:pt idx="208" formatCode="General">
                  <c:v>#N/A</c:v>
                </c:pt>
                <c:pt idx="209" formatCode="General">
                  <c:v>#N/A</c:v>
                </c:pt>
                <c:pt idx="210" formatCode="General">
                  <c:v>#N/A</c:v>
                </c:pt>
                <c:pt idx="211" formatCode="General">
                  <c:v>#N/A</c:v>
                </c:pt>
                <c:pt idx="212" formatCode="General">
                  <c:v>#N/A</c:v>
                </c:pt>
                <c:pt idx="213" formatCode="General">
                  <c:v>#N/A</c:v>
                </c:pt>
                <c:pt idx="214" formatCode="General">
                  <c:v>#N/A</c:v>
                </c:pt>
                <c:pt idx="215" formatCode="General">
                  <c:v>#N/A</c:v>
                </c:pt>
                <c:pt idx="216" formatCode="General">
                  <c:v>#N/A</c:v>
                </c:pt>
                <c:pt idx="217" formatCode="General">
                  <c:v>#N/A</c:v>
                </c:pt>
                <c:pt idx="218" formatCode="General">
                  <c:v>#N/A</c:v>
                </c:pt>
                <c:pt idx="219" formatCode="General">
                  <c:v>#N/A</c:v>
                </c:pt>
                <c:pt idx="220" formatCode="General">
                  <c:v>#N/A</c:v>
                </c:pt>
                <c:pt idx="221" formatCode="General">
                  <c:v>#N/A</c:v>
                </c:pt>
                <c:pt idx="222" formatCode="General">
                  <c:v>#N/A</c:v>
                </c:pt>
                <c:pt idx="223" formatCode="General">
                  <c:v>#N/A</c:v>
                </c:pt>
                <c:pt idx="224" formatCode="General">
                  <c:v>#N/A</c:v>
                </c:pt>
                <c:pt idx="225" formatCode="General">
                  <c:v>#N/A</c:v>
                </c:pt>
                <c:pt idx="226" formatCode="General">
                  <c:v>#N/A</c:v>
                </c:pt>
                <c:pt idx="227" formatCode="General">
                  <c:v>#N/A</c:v>
                </c:pt>
                <c:pt idx="228" formatCode="General">
                  <c:v>#N/A</c:v>
                </c:pt>
                <c:pt idx="229" formatCode="General">
                  <c:v>#N/A</c:v>
                </c:pt>
                <c:pt idx="230" formatCode="General">
                  <c:v>#N/A</c:v>
                </c:pt>
                <c:pt idx="231" formatCode="General">
                  <c:v>#N/A</c:v>
                </c:pt>
                <c:pt idx="232" formatCode="General">
                  <c:v>#N/A</c:v>
                </c:pt>
                <c:pt idx="233" formatCode="General">
                  <c:v>#N/A</c:v>
                </c:pt>
                <c:pt idx="234" formatCode="General">
                  <c:v>#N/A</c:v>
                </c:pt>
                <c:pt idx="235" formatCode="General">
                  <c:v>#N/A</c:v>
                </c:pt>
                <c:pt idx="236" formatCode="General">
                  <c:v>#N/A</c:v>
                </c:pt>
                <c:pt idx="237" formatCode="General">
                  <c:v>#N/A</c:v>
                </c:pt>
                <c:pt idx="238" formatCode="General">
                  <c:v>#N/A</c:v>
                </c:pt>
                <c:pt idx="239" formatCode="General">
                  <c:v>#N/A</c:v>
                </c:pt>
                <c:pt idx="240" formatCode="General">
                  <c:v>#N/A</c:v>
                </c:pt>
                <c:pt idx="241" formatCode="General">
                  <c:v>#N/A</c:v>
                </c:pt>
                <c:pt idx="242" formatCode="General">
                  <c:v>#N/A</c:v>
                </c:pt>
                <c:pt idx="243" formatCode="General">
                  <c:v>#N/A</c:v>
                </c:pt>
                <c:pt idx="244" formatCode="General">
                  <c:v>#N/A</c:v>
                </c:pt>
                <c:pt idx="245" formatCode="General">
                  <c:v>#N/A</c:v>
                </c:pt>
                <c:pt idx="246" formatCode="General">
                  <c:v>#N/A</c:v>
                </c:pt>
                <c:pt idx="247" formatCode="General">
                  <c:v>#N/A</c:v>
                </c:pt>
                <c:pt idx="248" formatCode="General">
                  <c:v>#N/A</c:v>
                </c:pt>
                <c:pt idx="249" formatCode="General">
                  <c:v>#N/A</c:v>
                </c:pt>
                <c:pt idx="250" formatCode="General">
                  <c:v>#N/A</c:v>
                </c:pt>
                <c:pt idx="251" formatCode="General">
                  <c:v>#N/A</c:v>
                </c:pt>
                <c:pt idx="252" formatCode="General">
                  <c:v>#N/A</c:v>
                </c:pt>
                <c:pt idx="253" formatCode="General">
                  <c:v>#N/A</c:v>
                </c:pt>
                <c:pt idx="254" formatCode="General">
                  <c:v>#N/A</c:v>
                </c:pt>
                <c:pt idx="255" formatCode="General">
                  <c:v>#N/A</c:v>
                </c:pt>
                <c:pt idx="256" formatCode="General">
                  <c:v>#N/A</c:v>
                </c:pt>
                <c:pt idx="257" formatCode="General">
                  <c:v>#N/A</c:v>
                </c:pt>
                <c:pt idx="258" formatCode="General">
                  <c:v>#N/A</c:v>
                </c:pt>
                <c:pt idx="259" formatCode="General">
                  <c:v>#N/A</c:v>
                </c:pt>
                <c:pt idx="260" formatCode="General">
                  <c:v>#N/A</c:v>
                </c:pt>
                <c:pt idx="261" formatCode="General">
                  <c:v>#N/A</c:v>
                </c:pt>
                <c:pt idx="262" formatCode="General">
                  <c:v>#N/A</c:v>
                </c:pt>
                <c:pt idx="263" formatCode="General">
                  <c:v>#N/A</c:v>
                </c:pt>
                <c:pt idx="264" formatCode="General">
                  <c:v>#N/A</c:v>
                </c:pt>
                <c:pt idx="265" formatCode="General">
                  <c:v>#N/A</c:v>
                </c:pt>
                <c:pt idx="266" formatCode="General">
                  <c:v>#N/A</c:v>
                </c:pt>
                <c:pt idx="267" formatCode="General">
                  <c:v>#N/A</c:v>
                </c:pt>
                <c:pt idx="268" formatCode="General">
                  <c:v>#N/A</c:v>
                </c:pt>
                <c:pt idx="269" formatCode="General">
                  <c:v>#N/A</c:v>
                </c:pt>
                <c:pt idx="270" formatCode="General">
                  <c:v>#N/A</c:v>
                </c:pt>
                <c:pt idx="271" formatCode="General">
                  <c:v>#N/A</c:v>
                </c:pt>
                <c:pt idx="272" formatCode="General">
                  <c:v>#N/A</c:v>
                </c:pt>
                <c:pt idx="273" formatCode="General">
                  <c:v>#N/A</c:v>
                </c:pt>
                <c:pt idx="274" formatCode="General">
                  <c:v>#N/A</c:v>
                </c:pt>
                <c:pt idx="275" formatCode="General">
                  <c:v>#N/A</c:v>
                </c:pt>
                <c:pt idx="276" formatCode="General">
                  <c:v>#N/A</c:v>
                </c:pt>
                <c:pt idx="277" formatCode="General">
                  <c:v>#N/A</c:v>
                </c:pt>
                <c:pt idx="278" formatCode="General">
                  <c:v>#N/A</c:v>
                </c:pt>
                <c:pt idx="279" formatCode="General">
                  <c:v>#N/A</c:v>
                </c:pt>
                <c:pt idx="280" formatCode="General">
                  <c:v>#N/A</c:v>
                </c:pt>
                <c:pt idx="281" formatCode="General">
                  <c:v>#N/A</c:v>
                </c:pt>
                <c:pt idx="282" formatCode="General">
                  <c:v>#N/A</c:v>
                </c:pt>
                <c:pt idx="283" formatCode="General">
                  <c:v>#N/A</c:v>
                </c:pt>
                <c:pt idx="284" formatCode="General">
                  <c:v>#N/A</c:v>
                </c:pt>
                <c:pt idx="285" formatCode="General">
                  <c:v>#N/A</c:v>
                </c:pt>
                <c:pt idx="286" formatCode="General">
                  <c:v>#N/A</c:v>
                </c:pt>
                <c:pt idx="287" formatCode="General">
                  <c:v>#N/A</c:v>
                </c:pt>
                <c:pt idx="288" formatCode="General">
                  <c:v>#N/A</c:v>
                </c:pt>
                <c:pt idx="289" formatCode="General">
                  <c:v>#N/A</c:v>
                </c:pt>
                <c:pt idx="290" formatCode="General">
                  <c:v>#N/A</c:v>
                </c:pt>
                <c:pt idx="291" formatCode="General">
                  <c:v>#N/A</c:v>
                </c:pt>
                <c:pt idx="292" formatCode="General">
                  <c:v>#N/A</c:v>
                </c:pt>
                <c:pt idx="293" formatCode="General">
                  <c:v>#N/A</c:v>
                </c:pt>
                <c:pt idx="294" formatCode="General">
                  <c:v>#N/A</c:v>
                </c:pt>
                <c:pt idx="295" formatCode="General">
                  <c:v>#N/A</c:v>
                </c:pt>
                <c:pt idx="296" formatCode="General">
                  <c:v>#N/A</c:v>
                </c:pt>
                <c:pt idx="297" formatCode="General">
                  <c:v>#N/A</c:v>
                </c:pt>
                <c:pt idx="298" formatCode="General">
                  <c:v>#N/A</c:v>
                </c:pt>
                <c:pt idx="299" formatCode="General">
                  <c:v>#N/A</c:v>
                </c:pt>
                <c:pt idx="300" formatCode="General">
                  <c:v>#N/A</c:v>
                </c:pt>
                <c:pt idx="301" formatCode="General">
                  <c:v>#N/A</c:v>
                </c:pt>
                <c:pt idx="302" formatCode="General">
                  <c:v>#N/A</c:v>
                </c:pt>
                <c:pt idx="303" formatCode="General">
                  <c:v>#N/A</c:v>
                </c:pt>
                <c:pt idx="304" formatCode="General">
                  <c:v>#N/A</c:v>
                </c:pt>
                <c:pt idx="305" formatCode="General">
                  <c:v>#N/A</c:v>
                </c:pt>
                <c:pt idx="306" formatCode="General">
                  <c:v>#N/A</c:v>
                </c:pt>
                <c:pt idx="307" formatCode="General">
                  <c:v>#N/A</c:v>
                </c:pt>
                <c:pt idx="308" formatCode="General">
                  <c:v>#N/A</c:v>
                </c:pt>
                <c:pt idx="309" formatCode="General">
                  <c:v>#N/A</c:v>
                </c:pt>
                <c:pt idx="310" formatCode="General">
                  <c:v>#N/A</c:v>
                </c:pt>
                <c:pt idx="311" formatCode="General">
                  <c:v>#N/A</c:v>
                </c:pt>
                <c:pt idx="312" formatCode="General">
                  <c:v>#N/A</c:v>
                </c:pt>
                <c:pt idx="313" formatCode="General">
                  <c:v>#N/A</c:v>
                </c:pt>
                <c:pt idx="314" formatCode="General">
                  <c:v>#N/A</c:v>
                </c:pt>
                <c:pt idx="315" formatCode="General">
                  <c:v>#N/A</c:v>
                </c:pt>
                <c:pt idx="316" formatCode="General">
                  <c:v>#N/A</c:v>
                </c:pt>
                <c:pt idx="317" formatCode="General">
                  <c:v>#N/A</c:v>
                </c:pt>
                <c:pt idx="318" formatCode="General">
                  <c:v>#N/A</c:v>
                </c:pt>
                <c:pt idx="319" formatCode="General">
                  <c:v>#N/A</c:v>
                </c:pt>
                <c:pt idx="320" formatCode="General">
                  <c:v>#N/A</c:v>
                </c:pt>
                <c:pt idx="321" formatCode="General">
                  <c:v>#N/A</c:v>
                </c:pt>
                <c:pt idx="322" formatCode="General">
                  <c:v>#N/A</c:v>
                </c:pt>
                <c:pt idx="323" formatCode="General">
                  <c:v>#N/A</c:v>
                </c:pt>
                <c:pt idx="324" formatCode="General">
                  <c:v>#N/A</c:v>
                </c:pt>
                <c:pt idx="325" formatCode="General">
                  <c:v>#N/A</c:v>
                </c:pt>
                <c:pt idx="326" formatCode="General">
                  <c:v>#N/A</c:v>
                </c:pt>
                <c:pt idx="327" formatCode="General">
                  <c:v>#N/A</c:v>
                </c:pt>
                <c:pt idx="328" formatCode="General">
                  <c:v>#N/A</c:v>
                </c:pt>
                <c:pt idx="329" formatCode="General">
                  <c:v>#N/A</c:v>
                </c:pt>
                <c:pt idx="330" formatCode="General">
                  <c:v>#N/A</c:v>
                </c:pt>
                <c:pt idx="331" formatCode="General">
                  <c:v>#N/A</c:v>
                </c:pt>
                <c:pt idx="332" formatCode="General">
                  <c:v>#N/A</c:v>
                </c:pt>
                <c:pt idx="333" formatCode="General">
                  <c:v>#N/A</c:v>
                </c:pt>
                <c:pt idx="334" formatCode="General">
                  <c:v>#N/A</c:v>
                </c:pt>
                <c:pt idx="335" formatCode="General">
                  <c:v>#N/A</c:v>
                </c:pt>
                <c:pt idx="336" formatCode="General">
                  <c:v>#N/A</c:v>
                </c:pt>
                <c:pt idx="337" formatCode="General">
                  <c:v>#N/A</c:v>
                </c:pt>
                <c:pt idx="338" formatCode="General">
                  <c:v>#N/A</c:v>
                </c:pt>
                <c:pt idx="339" formatCode="General">
                  <c:v>#N/A</c:v>
                </c:pt>
                <c:pt idx="340" formatCode="General">
                  <c:v>#N/A</c:v>
                </c:pt>
                <c:pt idx="341" formatCode="General">
                  <c:v>#N/A</c:v>
                </c:pt>
                <c:pt idx="342" formatCode="General">
                  <c:v>#N/A</c:v>
                </c:pt>
                <c:pt idx="343" formatCode="General">
                  <c:v>#N/A</c:v>
                </c:pt>
                <c:pt idx="344" formatCode="General">
                  <c:v>#N/A</c:v>
                </c:pt>
                <c:pt idx="345" formatCode="General">
                  <c:v>#N/A</c:v>
                </c:pt>
                <c:pt idx="346" formatCode="General">
                  <c:v>#N/A</c:v>
                </c:pt>
                <c:pt idx="347" formatCode="General">
                  <c:v>#N/A</c:v>
                </c:pt>
                <c:pt idx="348" formatCode="General">
                  <c:v>#N/A</c:v>
                </c:pt>
                <c:pt idx="349" formatCode="General">
                  <c:v>#N/A</c:v>
                </c:pt>
                <c:pt idx="350" formatCode="General">
                  <c:v>#N/A</c:v>
                </c:pt>
                <c:pt idx="351" formatCode="General">
                  <c:v>#N/A</c:v>
                </c:pt>
                <c:pt idx="352" formatCode="General">
                  <c:v>#N/A</c:v>
                </c:pt>
                <c:pt idx="353" formatCode="General">
                  <c:v>#N/A</c:v>
                </c:pt>
                <c:pt idx="354" formatCode="General">
                  <c:v>#N/A</c:v>
                </c:pt>
                <c:pt idx="355" formatCode="General">
                  <c:v>#N/A</c:v>
                </c:pt>
                <c:pt idx="356" formatCode="General">
                  <c:v>#N/A</c:v>
                </c:pt>
                <c:pt idx="357" formatCode="General">
                  <c:v>#N/A</c:v>
                </c:pt>
                <c:pt idx="358" formatCode="General">
                  <c:v>#N/A</c:v>
                </c:pt>
                <c:pt idx="359" formatCode="General">
                  <c:v>#N/A</c:v>
                </c:pt>
                <c:pt idx="360" formatCode="General">
                  <c:v>#N/A</c:v>
                </c:pt>
                <c:pt idx="361" formatCode="General">
                  <c:v>#N/A</c:v>
                </c:pt>
                <c:pt idx="362" formatCode="General">
                  <c:v>#N/A</c:v>
                </c:pt>
                <c:pt idx="363" formatCode="General">
                  <c:v>#N/A</c:v>
                </c:pt>
                <c:pt idx="364" formatCode="General">
                  <c:v>#N/A</c:v>
                </c:pt>
                <c:pt idx="365" formatCode="General">
                  <c:v>#N/A</c:v>
                </c:pt>
                <c:pt idx="366" formatCode="General">
                  <c:v>#N/A</c:v>
                </c:pt>
                <c:pt idx="367" formatCode="General">
                  <c:v>#N/A</c:v>
                </c:pt>
                <c:pt idx="368" formatCode="General">
                  <c:v>#N/A</c:v>
                </c:pt>
                <c:pt idx="369" formatCode="General">
                  <c:v>#N/A</c:v>
                </c:pt>
                <c:pt idx="370" formatCode="General">
                  <c:v>#N/A</c:v>
                </c:pt>
                <c:pt idx="371" formatCode="General">
                  <c:v>#N/A</c:v>
                </c:pt>
                <c:pt idx="372" formatCode="General">
                  <c:v>#N/A</c:v>
                </c:pt>
                <c:pt idx="373" formatCode="General">
                  <c:v>#N/A</c:v>
                </c:pt>
                <c:pt idx="374" formatCode="General">
                  <c:v>#N/A</c:v>
                </c:pt>
                <c:pt idx="375" formatCode="General">
                  <c:v>#N/A</c:v>
                </c:pt>
                <c:pt idx="376" formatCode="General">
                  <c:v>#N/A</c:v>
                </c:pt>
                <c:pt idx="377" formatCode="General">
                  <c:v>#N/A</c:v>
                </c:pt>
                <c:pt idx="378" formatCode="General">
                  <c:v>#N/A</c:v>
                </c:pt>
                <c:pt idx="379" formatCode="General">
                  <c:v>#N/A</c:v>
                </c:pt>
                <c:pt idx="380" formatCode="General">
                  <c:v>#N/A</c:v>
                </c:pt>
                <c:pt idx="381" formatCode="General">
                  <c:v>#N/A</c:v>
                </c:pt>
                <c:pt idx="382" formatCode="General">
                  <c:v>#N/A</c:v>
                </c:pt>
                <c:pt idx="383" formatCode="General">
                  <c:v>#N/A</c:v>
                </c:pt>
                <c:pt idx="384" formatCode="General">
                  <c:v>#N/A</c:v>
                </c:pt>
                <c:pt idx="385" formatCode="General">
                  <c:v>#N/A</c:v>
                </c:pt>
                <c:pt idx="386" formatCode="General">
                  <c:v>#N/A</c:v>
                </c:pt>
                <c:pt idx="387" formatCode="General">
                  <c:v>#N/A</c:v>
                </c:pt>
                <c:pt idx="388" formatCode="General">
                  <c:v>#N/A</c:v>
                </c:pt>
                <c:pt idx="389" formatCode="General">
                  <c:v>#N/A</c:v>
                </c:pt>
                <c:pt idx="390" formatCode="General">
                  <c:v>#N/A</c:v>
                </c:pt>
                <c:pt idx="391" formatCode="General">
                  <c:v>#N/A</c:v>
                </c:pt>
                <c:pt idx="392" formatCode="General">
                  <c:v>#N/A</c:v>
                </c:pt>
                <c:pt idx="393" formatCode="General">
                  <c:v>#N/A</c:v>
                </c:pt>
                <c:pt idx="394" formatCode="General">
                  <c:v>#N/A</c:v>
                </c:pt>
                <c:pt idx="395" formatCode="General">
                  <c:v>#N/A</c:v>
                </c:pt>
                <c:pt idx="396" formatCode="General">
                  <c:v>#N/A</c:v>
                </c:pt>
                <c:pt idx="397" formatCode="General">
                  <c:v>#N/A</c:v>
                </c:pt>
                <c:pt idx="398" formatCode="General">
                  <c:v>#N/A</c:v>
                </c:pt>
                <c:pt idx="399" formatCode="General">
                  <c:v>#N/A</c:v>
                </c:pt>
                <c:pt idx="400" formatCode="General">
                  <c:v>#N/A</c:v>
                </c:pt>
                <c:pt idx="401" formatCode="General">
                  <c:v>#N/A</c:v>
                </c:pt>
                <c:pt idx="402" formatCode="General">
                  <c:v>#N/A</c:v>
                </c:pt>
                <c:pt idx="403" formatCode="General">
                  <c:v>#N/A</c:v>
                </c:pt>
                <c:pt idx="404" formatCode="General">
                  <c:v>#N/A</c:v>
                </c:pt>
                <c:pt idx="405" formatCode="General">
                  <c:v>#N/A</c:v>
                </c:pt>
                <c:pt idx="406" formatCode="General">
                  <c:v>#N/A</c:v>
                </c:pt>
                <c:pt idx="407" formatCode="General">
                  <c:v>#N/A</c:v>
                </c:pt>
                <c:pt idx="408" formatCode="General">
                  <c:v>#N/A</c:v>
                </c:pt>
                <c:pt idx="409" formatCode="General">
                  <c:v>#N/A</c:v>
                </c:pt>
                <c:pt idx="410" formatCode="General">
                  <c:v>#N/A</c:v>
                </c:pt>
                <c:pt idx="411" formatCode="General">
                  <c:v>#N/A</c:v>
                </c:pt>
                <c:pt idx="412" formatCode="General">
                  <c:v>#N/A</c:v>
                </c:pt>
                <c:pt idx="413" formatCode="General">
                  <c:v>#N/A</c:v>
                </c:pt>
                <c:pt idx="414" formatCode="General">
                  <c:v>#N/A</c:v>
                </c:pt>
                <c:pt idx="415" formatCode="General">
                  <c:v>#N/A</c:v>
                </c:pt>
                <c:pt idx="416" formatCode="General">
                  <c:v>#N/A</c:v>
                </c:pt>
                <c:pt idx="417" formatCode="General">
                  <c:v>#N/A</c:v>
                </c:pt>
                <c:pt idx="418" formatCode="General">
                  <c:v>#N/A</c:v>
                </c:pt>
                <c:pt idx="419" formatCode="General">
                  <c:v>#N/A</c:v>
                </c:pt>
                <c:pt idx="420" formatCode="General">
                  <c:v>#N/A</c:v>
                </c:pt>
                <c:pt idx="421" formatCode="General">
                  <c:v>#N/A</c:v>
                </c:pt>
                <c:pt idx="422" formatCode="General">
                  <c:v>#N/A</c:v>
                </c:pt>
                <c:pt idx="423" formatCode="General">
                  <c:v>#N/A</c:v>
                </c:pt>
                <c:pt idx="424" formatCode="General">
                  <c:v>#N/A</c:v>
                </c:pt>
                <c:pt idx="425" formatCode="General">
                  <c:v>#N/A</c:v>
                </c:pt>
                <c:pt idx="426" formatCode="General">
                  <c:v>#N/A</c:v>
                </c:pt>
                <c:pt idx="427" formatCode="General">
                  <c:v>#N/A</c:v>
                </c:pt>
                <c:pt idx="428" formatCode="General">
                  <c:v>#N/A</c:v>
                </c:pt>
                <c:pt idx="429" formatCode="General">
                  <c:v>#N/A</c:v>
                </c:pt>
                <c:pt idx="430" formatCode="General">
                  <c:v>#N/A</c:v>
                </c:pt>
                <c:pt idx="431" formatCode="General">
                  <c:v>#N/A</c:v>
                </c:pt>
                <c:pt idx="432" formatCode="General">
                  <c:v>#N/A</c:v>
                </c:pt>
                <c:pt idx="433" formatCode="General">
                  <c:v>#N/A</c:v>
                </c:pt>
                <c:pt idx="434" formatCode="General">
                  <c:v>#N/A</c:v>
                </c:pt>
                <c:pt idx="435" formatCode="General">
                  <c:v>#N/A</c:v>
                </c:pt>
                <c:pt idx="436" formatCode="General">
                  <c:v>#N/A</c:v>
                </c:pt>
                <c:pt idx="437" formatCode="General">
                  <c:v>#N/A</c:v>
                </c:pt>
                <c:pt idx="438" formatCode="General">
                  <c:v>#N/A</c:v>
                </c:pt>
                <c:pt idx="439" formatCode="General">
                  <c:v>#N/A</c:v>
                </c:pt>
                <c:pt idx="440" formatCode="General">
                  <c:v>#N/A</c:v>
                </c:pt>
                <c:pt idx="441" formatCode="General">
                  <c:v>#N/A</c:v>
                </c:pt>
                <c:pt idx="442" formatCode="General">
                  <c:v>#N/A</c:v>
                </c:pt>
                <c:pt idx="443" formatCode="General">
                  <c:v>#N/A</c:v>
                </c:pt>
                <c:pt idx="444" formatCode="General">
                  <c:v>#N/A</c:v>
                </c:pt>
                <c:pt idx="445" formatCode="General">
                  <c:v>#N/A</c:v>
                </c:pt>
                <c:pt idx="446" formatCode="General">
                  <c:v>#N/A</c:v>
                </c:pt>
                <c:pt idx="447" formatCode="General">
                  <c:v>#N/A</c:v>
                </c:pt>
                <c:pt idx="448" formatCode="General">
                  <c:v>#N/A</c:v>
                </c:pt>
                <c:pt idx="449" formatCode="General">
                  <c:v>#N/A</c:v>
                </c:pt>
                <c:pt idx="450" formatCode="General">
                  <c:v>#N/A</c:v>
                </c:pt>
                <c:pt idx="451" formatCode="General">
                  <c:v>#N/A</c:v>
                </c:pt>
                <c:pt idx="452" formatCode="General">
                  <c:v>#N/A</c:v>
                </c:pt>
                <c:pt idx="453" formatCode="General">
                  <c:v>#N/A</c:v>
                </c:pt>
                <c:pt idx="454" formatCode="General">
                  <c:v>#N/A</c:v>
                </c:pt>
                <c:pt idx="455" formatCode="General">
                  <c:v>#N/A</c:v>
                </c:pt>
                <c:pt idx="456" formatCode="General">
                  <c:v>#N/A</c:v>
                </c:pt>
                <c:pt idx="457" formatCode="General">
                  <c:v>#N/A</c:v>
                </c:pt>
                <c:pt idx="458" formatCode="General">
                  <c:v>#N/A</c:v>
                </c:pt>
                <c:pt idx="459" formatCode="General">
                  <c:v>#N/A</c:v>
                </c:pt>
                <c:pt idx="460" formatCode="General">
                  <c:v>#N/A</c:v>
                </c:pt>
                <c:pt idx="461" formatCode="General">
                  <c:v>#N/A</c:v>
                </c:pt>
                <c:pt idx="462" formatCode="General">
                  <c:v>#N/A</c:v>
                </c:pt>
                <c:pt idx="463" formatCode="General">
                  <c:v>#N/A</c:v>
                </c:pt>
                <c:pt idx="464" formatCode="General">
                  <c:v>#N/A</c:v>
                </c:pt>
                <c:pt idx="465" formatCode="General">
                  <c:v>#N/A</c:v>
                </c:pt>
                <c:pt idx="466" formatCode="General">
                  <c:v>#N/A</c:v>
                </c:pt>
                <c:pt idx="467" formatCode="General">
                  <c:v>#N/A</c:v>
                </c:pt>
                <c:pt idx="468" formatCode="General">
                  <c:v>#N/A</c:v>
                </c:pt>
                <c:pt idx="469" formatCode="General">
                  <c:v>#N/A</c:v>
                </c:pt>
                <c:pt idx="470" formatCode="General">
                  <c:v>#N/A</c:v>
                </c:pt>
                <c:pt idx="471" formatCode="General">
                  <c:v>#N/A</c:v>
                </c:pt>
                <c:pt idx="472" formatCode="General">
                  <c:v>#N/A</c:v>
                </c:pt>
                <c:pt idx="473" formatCode="General">
                  <c:v>#N/A</c:v>
                </c:pt>
                <c:pt idx="474" formatCode="General">
                  <c:v>#N/A</c:v>
                </c:pt>
                <c:pt idx="475" formatCode="General">
                  <c:v>#N/A</c:v>
                </c:pt>
                <c:pt idx="476" formatCode="General">
                  <c:v>#N/A</c:v>
                </c:pt>
                <c:pt idx="477" formatCode="General">
                  <c:v>#N/A</c:v>
                </c:pt>
                <c:pt idx="478" formatCode="General">
                  <c:v>#N/A</c:v>
                </c:pt>
                <c:pt idx="479" formatCode="General">
                  <c:v>#N/A</c:v>
                </c:pt>
                <c:pt idx="480" formatCode="General">
                  <c:v>#N/A</c:v>
                </c:pt>
                <c:pt idx="481" formatCode="General">
                  <c:v>#N/A</c:v>
                </c:pt>
                <c:pt idx="482" formatCode="General">
                  <c:v>#N/A</c:v>
                </c:pt>
                <c:pt idx="483" formatCode="General">
                  <c:v>#N/A</c:v>
                </c:pt>
                <c:pt idx="484" formatCode="General">
                  <c:v>#N/A</c:v>
                </c:pt>
                <c:pt idx="485" formatCode="General">
                  <c:v>#N/A</c:v>
                </c:pt>
                <c:pt idx="486" formatCode="General">
                  <c:v>#N/A</c:v>
                </c:pt>
                <c:pt idx="487" formatCode="General">
                  <c:v>#N/A</c:v>
                </c:pt>
                <c:pt idx="488" formatCode="General">
                  <c:v>#N/A</c:v>
                </c:pt>
                <c:pt idx="489" formatCode="General">
                  <c:v>#N/A</c:v>
                </c:pt>
                <c:pt idx="490" formatCode="General">
                  <c:v>#N/A</c:v>
                </c:pt>
                <c:pt idx="491" formatCode="General">
                  <c:v>#N/A</c:v>
                </c:pt>
                <c:pt idx="492" formatCode="General">
                  <c:v>#N/A</c:v>
                </c:pt>
                <c:pt idx="493" formatCode="General">
                  <c:v>#N/A</c:v>
                </c:pt>
                <c:pt idx="494" formatCode="General">
                  <c:v>#N/A</c:v>
                </c:pt>
                <c:pt idx="495" formatCode="General">
                  <c:v>#N/A</c:v>
                </c:pt>
                <c:pt idx="496" formatCode="General">
                  <c:v>#N/A</c:v>
                </c:pt>
                <c:pt idx="497" formatCode="General">
                  <c:v>#N/A</c:v>
                </c:pt>
                <c:pt idx="498" formatCode="General">
                  <c:v>#N/A</c:v>
                </c:pt>
                <c:pt idx="499" formatCode="General">
                  <c:v>#N/A</c:v>
                </c:pt>
                <c:pt idx="500" formatCode="General">
                  <c:v>#N/A</c:v>
                </c:pt>
                <c:pt idx="501" formatCode="General">
                  <c:v>#N/A</c:v>
                </c:pt>
                <c:pt idx="502" formatCode="General">
                  <c:v>#N/A</c:v>
                </c:pt>
                <c:pt idx="503" formatCode="General">
                  <c:v>#N/A</c:v>
                </c:pt>
                <c:pt idx="504" formatCode="General">
                  <c:v>#N/A</c:v>
                </c:pt>
                <c:pt idx="505" formatCode="General">
                  <c:v>#N/A</c:v>
                </c:pt>
                <c:pt idx="506" formatCode="General">
                  <c:v>#N/A</c:v>
                </c:pt>
                <c:pt idx="507" formatCode="General">
                  <c:v>#N/A</c:v>
                </c:pt>
                <c:pt idx="508" formatCode="General">
                  <c:v>#N/A</c:v>
                </c:pt>
                <c:pt idx="509" formatCode="General">
                  <c:v>#N/A</c:v>
                </c:pt>
                <c:pt idx="510" formatCode="General">
                  <c:v>#N/A</c:v>
                </c:pt>
                <c:pt idx="511" formatCode="General">
                  <c:v>#N/A</c:v>
                </c:pt>
                <c:pt idx="512" formatCode="General">
                  <c:v>#N/A</c:v>
                </c:pt>
                <c:pt idx="513" formatCode="General">
                  <c:v>#N/A</c:v>
                </c:pt>
                <c:pt idx="514" formatCode="General">
                  <c:v>#N/A</c:v>
                </c:pt>
                <c:pt idx="515" formatCode="General">
                  <c:v>#N/A</c:v>
                </c:pt>
                <c:pt idx="516" formatCode="General">
                  <c:v>#N/A</c:v>
                </c:pt>
                <c:pt idx="517" formatCode="General">
                  <c:v>#N/A</c:v>
                </c:pt>
                <c:pt idx="518" formatCode="General">
                  <c:v>#N/A</c:v>
                </c:pt>
                <c:pt idx="519" formatCode="General">
                  <c:v>#N/A</c:v>
                </c:pt>
                <c:pt idx="520" formatCode="General">
                  <c:v>#N/A</c:v>
                </c:pt>
                <c:pt idx="521" formatCode="General">
                  <c:v>#N/A</c:v>
                </c:pt>
                <c:pt idx="522" formatCode="General">
                  <c:v>#N/A</c:v>
                </c:pt>
                <c:pt idx="523" formatCode="General">
                  <c:v>#N/A</c:v>
                </c:pt>
                <c:pt idx="524" formatCode="General">
                  <c:v>#N/A</c:v>
                </c:pt>
                <c:pt idx="525" formatCode="General">
                  <c:v>#N/A</c:v>
                </c:pt>
                <c:pt idx="526" formatCode="General">
                  <c:v>#N/A</c:v>
                </c:pt>
                <c:pt idx="527" formatCode="General">
                  <c:v>#N/A</c:v>
                </c:pt>
                <c:pt idx="528" formatCode="General">
                  <c:v>#N/A</c:v>
                </c:pt>
                <c:pt idx="529" formatCode="General">
                  <c:v>#N/A</c:v>
                </c:pt>
                <c:pt idx="530" formatCode="General">
                  <c:v>#N/A</c:v>
                </c:pt>
                <c:pt idx="531" formatCode="General">
                  <c:v>#N/A</c:v>
                </c:pt>
                <c:pt idx="532" formatCode="General">
                  <c:v>#N/A</c:v>
                </c:pt>
                <c:pt idx="533" formatCode="General">
                  <c:v>#N/A</c:v>
                </c:pt>
                <c:pt idx="534" formatCode="General">
                  <c:v>#N/A</c:v>
                </c:pt>
                <c:pt idx="535" formatCode="General">
                  <c:v>#N/A</c:v>
                </c:pt>
                <c:pt idx="536" formatCode="General">
                  <c:v>#N/A</c:v>
                </c:pt>
                <c:pt idx="537" formatCode="General">
                  <c:v>#N/A</c:v>
                </c:pt>
                <c:pt idx="538" formatCode="General">
                  <c:v>#N/A</c:v>
                </c:pt>
                <c:pt idx="539" formatCode="General">
                  <c:v>#N/A</c:v>
                </c:pt>
                <c:pt idx="540" formatCode="General">
                  <c:v>#N/A</c:v>
                </c:pt>
                <c:pt idx="541" formatCode="General">
                  <c:v>#N/A</c:v>
                </c:pt>
                <c:pt idx="542" formatCode="General">
                  <c:v>#N/A</c:v>
                </c:pt>
                <c:pt idx="543" formatCode="General">
                  <c:v>#N/A</c:v>
                </c:pt>
                <c:pt idx="544" formatCode="General">
                  <c:v>#N/A</c:v>
                </c:pt>
                <c:pt idx="545" formatCode="General">
                  <c:v>#N/A</c:v>
                </c:pt>
                <c:pt idx="546" formatCode="General">
                  <c:v>#N/A</c:v>
                </c:pt>
                <c:pt idx="547" formatCode="General">
                  <c:v>#N/A</c:v>
                </c:pt>
                <c:pt idx="548" formatCode="General">
                  <c:v>#N/A</c:v>
                </c:pt>
                <c:pt idx="549" formatCode="General">
                  <c:v>#N/A</c:v>
                </c:pt>
                <c:pt idx="550" formatCode="General">
                  <c:v>#N/A</c:v>
                </c:pt>
                <c:pt idx="551" formatCode="General">
                  <c:v>#N/A</c:v>
                </c:pt>
                <c:pt idx="552" formatCode="General">
                  <c:v>#N/A</c:v>
                </c:pt>
                <c:pt idx="553" formatCode="General">
                  <c:v>#N/A</c:v>
                </c:pt>
                <c:pt idx="554" formatCode="General">
                  <c:v>#N/A</c:v>
                </c:pt>
                <c:pt idx="555" formatCode="General">
                  <c:v>#N/A</c:v>
                </c:pt>
                <c:pt idx="556" formatCode="General">
                  <c:v>#N/A</c:v>
                </c:pt>
                <c:pt idx="557" formatCode="General">
                  <c:v>#N/A</c:v>
                </c:pt>
                <c:pt idx="558" formatCode="General">
                  <c:v>#N/A</c:v>
                </c:pt>
                <c:pt idx="559" formatCode="General">
                  <c:v>#N/A</c:v>
                </c:pt>
                <c:pt idx="560" formatCode="General">
                  <c:v>#N/A</c:v>
                </c:pt>
                <c:pt idx="561" formatCode="General">
                  <c:v>#N/A</c:v>
                </c:pt>
                <c:pt idx="562" formatCode="General">
                  <c:v>#N/A</c:v>
                </c:pt>
                <c:pt idx="563" formatCode="General">
                  <c:v>#N/A</c:v>
                </c:pt>
                <c:pt idx="564" formatCode="General">
                  <c:v>#N/A</c:v>
                </c:pt>
                <c:pt idx="565" formatCode="General">
                  <c:v>#N/A</c:v>
                </c:pt>
                <c:pt idx="566" formatCode="General">
                  <c:v>#N/A</c:v>
                </c:pt>
                <c:pt idx="567" formatCode="General">
                  <c:v>#N/A</c:v>
                </c:pt>
                <c:pt idx="568" formatCode="General">
                  <c:v>#N/A</c:v>
                </c:pt>
                <c:pt idx="569" formatCode="General">
                  <c:v>#N/A</c:v>
                </c:pt>
                <c:pt idx="570" formatCode="General">
                  <c:v>#N/A</c:v>
                </c:pt>
                <c:pt idx="571" formatCode="General">
                  <c:v>#N/A</c:v>
                </c:pt>
                <c:pt idx="572" formatCode="General">
                  <c:v>#N/A</c:v>
                </c:pt>
                <c:pt idx="573" formatCode="General">
                  <c:v>#N/A</c:v>
                </c:pt>
                <c:pt idx="574" formatCode="General">
                  <c:v>#N/A</c:v>
                </c:pt>
                <c:pt idx="575" formatCode="General">
                  <c:v>#N/A</c:v>
                </c:pt>
                <c:pt idx="576" formatCode="General">
                  <c:v>#N/A</c:v>
                </c:pt>
                <c:pt idx="577" formatCode="General">
                  <c:v>#N/A</c:v>
                </c:pt>
                <c:pt idx="578" formatCode="General">
                  <c:v>#N/A</c:v>
                </c:pt>
                <c:pt idx="579" formatCode="General">
                  <c:v>#N/A</c:v>
                </c:pt>
                <c:pt idx="580" formatCode="General">
                  <c:v>#N/A</c:v>
                </c:pt>
                <c:pt idx="581" formatCode="General">
                  <c:v>#N/A</c:v>
                </c:pt>
                <c:pt idx="582" formatCode="General">
                  <c:v>#N/A</c:v>
                </c:pt>
                <c:pt idx="583" formatCode="General">
                  <c:v>#N/A</c:v>
                </c:pt>
                <c:pt idx="584" formatCode="General">
                  <c:v>#N/A</c:v>
                </c:pt>
                <c:pt idx="585" formatCode="General">
                  <c:v>#N/A</c:v>
                </c:pt>
                <c:pt idx="586" formatCode="General">
                  <c:v>#N/A</c:v>
                </c:pt>
                <c:pt idx="587" formatCode="General">
                  <c:v>#N/A</c:v>
                </c:pt>
                <c:pt idx="588" formatCode="General">
                  <c:v>#N/A</c:v>
                </c:pt>
                <c:pt idx="589" formatCode="General">
                  <c:v>#N/A</c:v>
                </c:pt>
                <c:pt idx="590" formatCode="General">
                  <c:v>#N/A</c:v>
                </c:pt>
                <c:pt idx="591" formatCode="General">
                  <c:v>#N/A</c:v>
                </c:pt>
                <c:pt idx="592" formatCode="General">
                  <c:v>#N/A</c:v>
                </c:pt>
                <c:pt idx="593" formatCode="General">
                  <c:v>#N/A</c:v>
                </c:pt>
                <c:pt idx="594" formatCode="General">
                  <c:v>#N/A</c:v>
                </c:pt>
                <c:pt idx="595" formatCode="General">
                  <c:v>#N/A</c:v>
                </c:pt>
                <c:pt idx="596" formatCode="General">
                  <c:v>#N/A</c:v>
                </c:pt>
                <c:pt idx="597" formatCode="General">
                  <c:v>#N/A</c:v>
                </c:pt>
                <c:pt idx="598" formatCode="General">
                  <c:v>#N/A</c:v>
                </c:pt>
                <c:pt idx="599" formatCode="General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95-4389-B99F-7A2F9434C0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211482"/>
        <c:axId val="799779"/>
      </c:scatterChart>
      <c:valAx>
        <c:axId val="34211482"/>
        <c:scaling>
          <c:orientation val="minMax"/>
          <c:min val="1"/>
        </c:scaling>
        <c:delete val="0"/>
        <c:axPos val="b"/>
        <c:title>
          <c:tx>
            <c:rich>
              <a:bodyPr rot="0"/>
              <a:lstStyle/>
              <a:p>
                <a:pPr>
                  <a:defRPr sz="1300" b="0" u="none" strike="noStrike">
                    <a:uFillTx/>
                    <a:latin typeface="Arial"/>
                  </a:defRPr>
                </a:pPr>
                <a:r>
                  <a:rPr lang="en-US" sz="1000" b="1" u="none" strike="noStrike">
                    <a:solidFill>
                      <a:srgbClr val="000000"/>
                    </a:solidFill>
                    <a:uFillTx/>
                    <a:latin typeface="Calibri"/>
                    <a:ea typeface="Calibri"/>
                  </a:rPr>
                  <a:t>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1260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Calibri"/>
                <a:ea typeface="Calibri"/>
              </a:defRPr>
            </a:pPr>
            <a:endParaRPr lang="en-US"/>
          </a:p>
        </c:txPr>
        <c:crossAx val="799779"/>
        <c:crosses val="autoZero"/>
        <c:crossBetween val="midCat"/>
        <c:majorUnit val="5"/>
      </c:valAx>
      <c:valAx>
        <c:axId val="799779"/>
        <c:scaling>
          <c:orientation val="minMax"/>
        </c:scaling>
        <c:delete val="0"/>
        <c:axPos val="l"/>
        <c:majorGridlines>
          <c:spPr>
            <a:ln w="12600">
              <a:solidFill>
                <a:srgbClr val="8B8B8B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sz="1300" b="0" u="none" strike="noStrike">
                    <a:uFillTx/>
                    <a:latin typeface="Arial"/>
                  </a:defRPr>
                </a:pPr>
                <a:r>
                  <a:rPr lang="en-US" sz="1000" b="1" u="none" strike="noStrike">
                    <a:solidFill>
                      <a:srgbClr val="000000"/>
                    </a:solidFill>
                    <a:uFillTx/>
                    <a:latin typeface="Calibri"/>
                    <a:ea typeface="Calibri"/>
                  </a:rPr>
                  <a:t> Balance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" sourceLinked="0"/>
        <c:majorTickMark val="none"/>
        <c:minorTickMark val="none"/>
        <c:tickLblPos val="nextTo"/>
        <c:spPr>
          <a:ln w="1260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Calibri"/>
                <a:ea typeface="Calibri"/>
              </a:defRPr>
            </a:pPr>
            <a:endParaRPr lang="en-US"/>
          </a:p>
        </c:txPr>
        <c:crossAx val="34211482"/>
        <c:crosses val="autoZero"/>
        <c:crossBetween val="midCat"/>
      </c:valAx>
      <c:spPr>
        <a:noFill/>
        <a:ln w="0">
          <a:noFill/>
        </a:ln>
      </c:spPr>
    </c:plotArea>
    <c:plotVisOnly val="0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c:style val="2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n-US" sz="1800" b="1" u="none" strike="noStrike">
                <a:solidFill>
                  <a:srgbClr val="000000"/>
                </a:solidFill>
                <a:uFillTx/>
                <a:latin typeface="Calibri"/>
                <a:ea typeface="Calibri"/>
              </a:rPr>
              <a:t>Balance: Current vs Extra Payment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Current payment</c:v>
          </c:tx>
          <c:spPr>
            <a:ln w="24840">
              <a:solidFill>
                <a:srgbClr val="1F4E79"/>
              </a:solidFill>
              <a:round/>
            </a:ln>
          </c:spPr>
          <c:marker>
            <c:symbol val="circle"/>
            <c:size val="4"/>
            <c:spPr>
              <a:solidFill>
                <a:srgbClr val="1F4E79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2484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xVal>
            <c:numRef>
              <c:f>'Extra Payment'!$Q$17:$Q$616</c:f>
              <c:numCache>
                <c:formatCode>0</c:formatCode>
                <c:ptCount val="6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 formatCode="General">
                  <c:v>53</c:v>
                </c:pt>
                <c:pt idx="53" formatCode="General">
                  <c:v>54</c:v>
                </c:pt>
                <c:pt idx="54" formatCode="General">
                  <c:v>55</c:v>
                </c:pt>
                <c:pt idx="55" formatCode="General">
                  <c:v>56</c:v>
                </c:pt>
                <c:pt idx="56" formatCode="General">
                  <c:v>57</c:v>
                </c:pt>
                <c:pt idx="57" formatCode="General">
                  <c:v>58</c:v>
                </c:pt>
                <c:pt idx="58" formatCode="General">
                  <c:v>59</c:v>
                </c:pt>
                <c:pt idx="59" formatCode="General">
                  <c:v>60</c:v>
                </c:pt>
                <c:pt idx="60" formatCode="General">
                  <c:v>61</c:v>
                </c:pt>
                <c:pt idx="61" formatCode="General">
                  <c:v>62</c:v>
                </c:pt>
                <c:pt idx="62" formatCode="General">
                  <c:v>63</c:v>
                </c:pt>
                <c:pt idx="63" formatCode="General">
                  <c:v>64</c:v>
                </c:pt>
                <c:pt idx="64" formatCode="General">
                  <c:v>65</c:v>
                </c:pt>
                <c:pt idx="65" formatCode="General">
                  <c:v>66</c:v>
                </c:pt>
                <c:pt idx="66" formatCode="General">
                  <c:v>67</c:v>
                </c:pt>
                <c:pt idx="67" formatCode="General">
                  <c:v>68</c:v>
                </c:pt>
                <c:pt idx="68" formatCode="General">
                  <c:v>69</c:v>
                </c:pt>
                <c:pt idx="69" formatCode="General">
                  <c:v>70</c:v>
                </c:pt>
                <c:pt idx="70" formatCode="General">
                  <c:v>71</c:v>
                </c:pt>
                <c:pt idx="71" formatCode="General">
                  <c:v>72</c:v>
                </c:pt>
                <c:pt idx="72" formatCode="General">
                  <c:v>73</c:v>
                </c:pt>
                <c:pt idx="73" formatCode="General">
                  <c:v>74</c:v>
                </c:pt>
                <c:pt idx="74" formatCode="General">
                  <c:v>75</c:v>
                </c:pt>
                <c:pt idx="75" formatCode="General">
                  <c:v>76</c:v>
                </c:pt>
                <c:pt idx="76" formatCode="General">
                  <c:v>77</c:v>
                </c:pt>
                <c:pt idx="77" formatCode="General">
                  <c:v>78</c:v>
                </c:pt>
                <c:pt idx="78" formatCode="General">
                  <c:v>79</c:v>
                </c:pt>
                <c:pt idx="79" formatCode="General">
                  <c:v>80</c:v>
                </c:pt>
                <c:pt idx="80" formatCode="General">
                  <c:v>81</c:v>
                </c:pt>
                <c:pt idx="81" formatCode="General">
                  <c:v>82</c:v>
                </c:pt>
                <c:pt idx="82" formatCode="General">
                  <c:v>83</c:v>
                </c:pt>
                <c:pt idx="83" formatCode="General">
                  <c:v>84</c:v>
                </c:pt>
                <c:pt idx="84" formatCode="General">
                  <c:v>85</c:v>
                </c:pt>
                <c:pt idx="85" formatCode="General">
                  <c:v>86</c:v>
                </c:pt>
                <c:pt idx="86" formatCode="General">
                  <c:v>87</c:v>
                </c:pt>
                <c:pt idx="87" formatCode="General">
                  <c:v>88</c:v>
                </c:pt>
                <c:pt idx="88" formatCode="General">
                  <c:v>89</c:v>
                </c:pt>
                <c:pt idx="89" formatCode="General">
                  <c:v>90</c:v>
                </c:pt>
                <c:pt idx="90" formatCode="General">
                  <c:v>91</c:v>
                </c:pt>
                <c:pt idx="91" formatCode="General">
                  <c:v>92</c:v>
                </c:pt>
                <c:pt idx="92" formatCode="General">
                  <c:v>93</c:v>
                </c:pt>
                <c:pt idx="93" formatCode="General">
                  <c:v>94</c:v>
                </c:pt>
                <c:pt idx="94" formatCode="General">
                  <c:v>95</c:v>
                </c:pt>
                <c:pt idx="95" formatCode="General">
                  <c:v>96</c:v>
                </c:pt>
                <c:pt idx="96" formatCode="General">
                  <c:v>97</c:v>
                </c:pt>
                <c:pt idx="97" formatCode="General">
                  <c:v>98</c:v>
                </c:pt>
                <c:pt idx="98" formatCode="General">
                  <c:v>99</c:v>
                </c:pt>
                <c:pt idx="99" formatCode="General">
                  <c:v>100</c:v>
                </c:pt>
                <c:pt idx="100" formatCode="General">
                  <c:v>101</c:v>
                </c:pt>
                <c:pt idx="101" formatCode="General">
                  <c:v>102</c:v>
                </c:pt>
                <c:pt idx="102" formatCode="General">
                  <c:v>103</c:v>
                </c:pt>
                <c:pt idx="103" formatCode="General">
                  <c:v>104</c:v>
                </c:pt>
                <c:pt idx="104" formatCode="General">
                  <c:v>105</c:v>
                </c:pt>
                <c:pt idx="105" formatCode="General">
                  <c:v>106</c:v>
                </c:pt>
                <c:pt idx="106" formatCode="General">
                  <c:v>107</c:v>
                </c:pt>
                <c:pt idx="107" formatCode="General">
                  <c:v>108</c:v>
                </c:pt>
                <c:pt idx="108" formatCode="General">
                  <c:v>109</c:v>
                </c:pt>
                <c:pt idx="109" formatCode="General">
                  <c:v>110</c:v>
                </c:pt>
                <c:pt idx="110" formatCode="General">
                  <c:v>111</c:v>
                </c:pt>
                <c:pt idx="111" formatCode="General">
                  <c:v>112</c:v>
                </c:pt>
                <c:pt idx="112" formatCode="General">
                  <c:v>113</c:v>
                </c:pt>
                <c:pt idx="113" formatCode="General">
                  <c:v>114</c:v>
                </c:pt>
                <c:pt idx="114" formatCode="General">
                  <c:v>115</c:v>
                </c:pt>
                <c:pt idx="115" formatCode="General">
                  <c:v>116</c:v>
                </c:pt>
                <c:pt idx="116" formatCode="General">
                  <c:v>117</c:v>
                </c:pt>
                <c:pt idx="117" formatCode="General">
                  <c:v>118</c:v>
                </c:pt>
                <c:pt idx="118" formatCode="General">
                  <c:v>119</c:v>
                </c:pt>
                <c:pt idx="119" formatCode="General">
                  <c:v>120</c:v>
                </c:pt>
                <c:pt idx="120" formatCode="General">
                  <c:v>121</c:v>
                </c:pt>
                <c:pt idx="121" formatCode="General">
                  <c:v>122</c:v>
                </c:pt>
                <c:pt idx="122" formatCode="General">
                  <c:v>123</c:v>
                </c:pt>
                <c:pt idx="123" formatCode="General">
                  <c:v>124</c:v>
                </c:pt>
                <c:pt idx="124" formatCode="General">
                  <c:v>125</c:v>
                </c:pt>
                <c:pt idx="125" formatCode="General">
                  <c:v>126</c:v>
                </c:pt>
                <c:pt idx="126" formatCode="General">
                  <c:v>127</c:v>
                </c:pt>
                <c:pt idx="127" formatCode="General">
                  <c:v>128</c:v>
                </c:pt>
                <c:pt idx="128" formatCode="General">
                  <c:v>129</c:v>
                </c:pt>
                <c:pt idx="129" formatCode="General">
                  <c:v>130</c:v>
                </c:pt>
                <c:pt idx="130" formatCode="General">
                  <c:v>131</c:v>
                </c:pt>
                <c:pt idx="131" formatCode="General">
                  <c:v>132</c:v>
                </c:pt>
                <c:pt idx="132" formatCode="General">
                  <c:v>133</c:v>
                </c:pt>
                <c:pt idx="133" formatCode="General">
                  <c:v>134</c:v>
                </c:pt>
                <c:pt idx="134" formatCode="General">
                  <c:v>135</c:v>
                </c:pt>
                <c:pt idx="135" formatCode="General">
                  <c:v>136</c:v>
                </c:pt>
                <c:pt idx="136" formatCode="General">
                  <c:v>137</c:v>
                </c:pt>
                <c:pt idx="137" formatCode="General">
                  <c:v>#N/A</c:v>
                </c:pt>
                <c:pt idx="138" formatCode="General">
                  <c:v>#N/A</c:v>
                </c:pt>
                <c:pt idx="139" formatCode="General">
                  <c:v>#N/A</c:v>
                </c:pt>
                <c:pt idx="140" formatCode="General">
                  <c:v>#N/A</c:v>
                </c:pt>
                <c:pt idx="141" formatCode="General">
                  <c:v>#N/A</c:v>
                </c:pt>
                <c:pt idx="142" formatCode="General">
                  <c:v>#N/A</c:v>
                </c:pt>
                <c:pt idx="143" formatCode="General">
                  <c:v>#N/A</c:v>
                </c:pt>
                <c:pt idx="144" formatCode="General">
                  <c:v>#N/A</c:v>
                </c:pt>
                <c:pt idx="145" formatCode="General">
                  <c:v>#N/A</c:v>
                </c:pt>
                <c:pt idx="146" formatCode="General">
                  <c:v>#N/A</c:v>
                </c:pt>
                <c:pt idx="147" formatCode="General">
                  <c:v>#N/A</c:v>
                </c:pt>
                <c:pt idx="148" formatCode="General">
                  <c:v>#N/A</c:v>
                </c:pt>
                <c:pt idx="149" formatCode="General">
                  <c:v>#N/A</c:v>
                </c:pt>
                <c:pt idx="150" formatCode="General">
                  <c:v>#N/A</c:v>
                </c:pt>
                <c:pt idx="151" formatCode="General">
                  <c:v>#N/A</c:v>
                </c:pt>
                <c:pt idx="152" formatCode="General">
                  <c:v>#N/A</c:v>
                </c:pt>
                <c:pt idx="153" formatCode="General">
                  <c:v>#N/A</c:v>
                </c:pt>
                <c:pt idx="154" formatCode="General">
                  <c:v>#N/A</c:v>
                </c:pt>
                <c:pt idx="155" formatCode="General">
                  <c:v>#N/A</c:v>
                </c:pt>
                <c:pt idx="156" formatCode="General">
                  <c:v>#N/A</c:v>
                </c:pt>
                <c:pt idx="157" formatCode="General">
                  <c:v>#N/A</c:v>
                </c:pt>
                <c:pt idx="158" formatCode="General">
                  <c:v>#N/A</c:v>
                </c:pt>
                <c:pt idx="159" formatCode="General">
                  <c:v>#N/A</c:v>
                </c:pt>
                <c:pt idx="160" formatCode="General">
                  <c:v>#N/A</c:v>
                </c:pt>
                <c:pt idx="161" formatCode="General">
                  <c:v>#N/A</c:v>
                </c:pt>
                <c:pt idx="162" formatCode="General">
                  <c:v>#N/A</c:v>
                </c:pt>
                <c:pt idx="163" formatCode="General">
                  <c:v>#N/A</c:v>
                </c:pt>
                <c:pt idx="164" formatCode="General">
                  <c:v>#N/A</c:v>
                </c:pt>
                <c:pt idx="165" formatCode="General">
                  <c:v>#N/A</c:v>
                </c:pt>
                <c:pt idx="166" formatCode="General">
                  <c:v>#N/A</c:v>
                </c:pt>
                <c:pt idx="167" formatCode="General">
                  <c:v>#N/A</c:v>
                </c:pt>
                <c:pt idx="168" formatCode="General">
                  <c:v>#N/A</c:v>
                </c:pt>
                <c:pt idx="169" formatCode="General">
                  <c:v>#N/A</c:v>
                </c:pt>
                <c:pt idx="170" formatCode="General">
                  <c:v>#N/A</c:v>
                </c:pt>
                <c:pt idx="171" formatCode="General">
                  <c:v>#N/A</c:v>
                </c:pt>
                <c:pt idx="172" formatCode="General">
                  <c:v>#N/A</c:v>
                </c:pt>
                <c:pt idx="173" formatCode="General">
                  <c:v>#N/A</c:v>
                </c:pt>
                <c:pt idx="174" formatCode="General">
                  <c:v>#N/A</c:v>
                </c:pt>
                <c:pt idx="175" formatCode="General">
                  <c:v>#N/A</c:v>
                </c:pt>
                <c:pt idx="176" formatCode="General">
                  <c:v>#N/A</c:v>
                </c:pt>
                <c:pt idx="177" formatCode="General">
                  <c:v>#N/A</c:v>
                </c:pt>
                <c:pt idx="178" formatCode="General">
                  <c:v>#N/A</c:v>
                </c:pt>
                <c:pt idx="179" formatCode="General">
                  <c:v>#N/A</c:v>
                </c:pt>
                <c:pt idx="180" formatCode="General">
                  <c:v>#N/A</c:v>
                </c:pt>
                <c:pt idx="181" formatCode="General">
                  <c:v>#N/A</c:v>
                </c:pt>
                <c:pt idx="182" formatCode="General">
                  <c:v>#N/A</c:v>
                </c:pt>
                <c:pt idx="183" formatCode="General">
                  <c:v>#N/A</c:v>
                </c:pt>
                <c:pt idx="184" formatCode="General">
                  <c:v>#N/A</c:v>
                </c:pt>
                <c:pt idx="185" formatCode="General">
                  <c:v>#N/A</c:v>
                </c:pt>
                <c:pt idx="186" formatCode="General">
                  <c:v>#N/A</c:v>
                </c:pt>
                <c:pt idx="187" formatCode="General">
                  <c:v>#N/A</c:v>
                </c:pt>
                <c:pt idx="188" formatCode="General">
                  <c:v>#N/A</c:v>
                </c:pt>
                <c:pt idx="189" formatCode="General">
                  <c:v>#N/A</c:v>
                </c:pt>
                <c:pt idx="190" formatCode="General">
                  <c:v>#N/A</c:v>
                </c:pt>
                <c:pt idx="191" formatCode="General">
                  <c:v>#N/A</c:v>
                </c:pt>
                <c:pt idx="192" formatCode="General">
                  <c:v>#N/A</c:v>
                </c:pt>
                <c:pt idx="193" formatCode="General">
                  <c:v>#N/A</c:v>
                </c:pt>
                <c:pt idx="194" formatCode="General">
                  <c:v>#N/A</c:v>
                </c:pt>
                <c:pt idx="195" formatCode="General">
                  <c:v>#N/A</c:v>
                </c:pt>
                <c:pt idx="196" formatCode="General">
                  <c:v>#N/A</c:v>
                </c:pt>
                <c:pt idx="197" formatCode="General">
                  <c:v>#N/A</c:v>
                </c:pt>
                <c:pt idx="198" formatCode="General">
                  <c:v>#N/A</c:v>
                </c:pt>
                <c:pt idx="199" formatCode="General">
                  <c:v>#N/A</c:v>
                </c:pt>
                <c:pt idx="200" formatCode="General">
                  <c:v>#N/A</c:v>
                </c:pt>
                <c:pt idx="201" formatCode="General">
                  <c:v>#N/A</c:v>
                </c:pt>
                <c:pt idx="202" formatCode="General">
                  <c:v>#N/A</c:v>
                </c:pt>
                <c:pt idx="203" formatCode="General">
                  <c:v>#N/A</c:v>
                </c:pt>
                <c:pt idx="204" formatCode="General">
                  <c:v>#N/A</c:v>
                </c:pt>
                <c:pt idx="205" formatCode="General">
                  <c:v>#N/A</c:v>
                </c:pt>
                <c:pt idx="206" formatCode="General">
                  <c:v>#N/A</c:v>
                </c:pt>
                <c:pt idx="207" formatCode="General">
                  <c:v>#N/A</c:v>
                </c:pt>
                <c:pt idx="208" formatCode="General">
                  <c:v>#N/A</c:v>
                </c:pt>
                <c:pt idx="209" formatCode="General">
                  <c:v>#N/A</c:v>
                </c:pt>
                <c:pt idx="210" formatCode="General">
                  <c:v>#N/A</c:v>
                </c:pt>
                <c:pt idx="211" formatCode="General">
                  <c:v>#N/A</c:v>
                </c:pt>
                <c:pt idx="212" formatCode="General">
                  <c:v>#N/A</c:v>
                </c:pt>
                <c:pt idx="213" formatCode="General">
                  <c:v>#N/A</c:v>
                </c:pt>
                <c:pt idx="214" formatCode="General">
                  <c:v>#N/A</c:v>
                </c:pt>
                <c:pt idx="215" formatCode="General">
                  <c:v>#N/A</c:v>
                </c:pt>
                <c:pt idx="216" formatCode="General">
                  <c:v>#N/A</c:v>
                </c:pt>
                <c:pt idx="217" formatCode="General">
                  <c:v>#N/A</c:v>
                </c:pt>
                <c:pt idx="218" formatCode="General">
                  <c:v>#N/A</c:v>
                </c:pt>
                <c:pt idx="219" formatCode="General">
                  <c:v>#N/A</c:v>
                </c:pt>
                <c:pt idx="220" formatCode="General">
                  <c:v>#N/A</c:v>
                </c:pt>
                <c:pt idx="221" formatCode="General">
                  <c:v>#N/A</c:v>
                </c:pt>
                <c:pt idx="222" formatCode="General">
                  <c:v>#N/A</c:v>
                </c:pt>
                <c:pt idx="223" formatCode="General">
                  <c:v>#N/A</c:v>
                </c:pt>
                <c:pt idx="224" formatCode="General">
                  <c:v>#N/A</c:v>
                </c:pt>
                <c:pt idx="225" formatCode="General">
                  <c:v>#N/A</c:v>
                </c:pt>
                <c:pt idx="226" formatCode="General">
                  <c:v>#N/A</c:v>
                </c:pt>
                <c:pt idx="227" formatCode="General">
                  <c:v>#N/A</c:v>
                </c:pt>
                <c:pt idx="228" formatCode="General">
                  <c:v>#N/A</c:v>
                </c:pt>
                <c:pt idx="229" formatCode="General">
                  <c:v>#N/A</c:v>
                </c:pt>
                <c:pt idx="230" formatCode="General">
                  <c:v>#N/A</c:v>
                </c:pt>
                <c:pt idx="231" formatCode="General">
                  <c:v>#N/A</c:v>
                </c:pt>
                <c:pt idx="232" formatCode="General">
                  <c:v>#N/A</c:v>
                </c:pt>
                <c:pt idx="233" formatCode="General">
                  <c:v>#N/A</c:v>
                </c:pt>
                <c:pt idx="234" formatCode="General">
                  <c:v>#N/A</c:v>
                </c:pt>
                <c:pt idx="235" formatCode="General">
                  <c:v>#N/A</c:v>
                </c:pt>
                <c:pt idx="236" formatCode="General">
                  <c:v>#N/A</c:v>
                </c:pt>
                <c:pt idx="237" formatCode="General">
                  <c:v>#N/A</c:v>
                </c:pt>
                <c:pt idx="238" formatCode="General">
                  <c:v>#N/A</c:v>
                </c:pt>
                <c:pt idx="239" formatCode="General">
                  <c:v>#N/A</c:v>
                </c:pt>
                <c:pt idx="240" formatCode="General">
                  <c:v>#N/A</c:v>
                </c:pt>
                <c:pt idx="241" formatCode="General">
                  <c:v>#N/A</c:v>
                </c:pt>
                <c:pt idx="242" formatCode="General">
                  <c:v>#N/A</c:v>
                </c:pt>
                <c:pt idx="243" formatCode="General">
                  <c:v>#N/A</c:v>
                </c:pt>
                <c:pt idx="244" formatCode="General">
                  <c:v>#N/A</c:v>
                </c:pt>
                <c:pt idx="245" formatCode="General">
                  <c:v>#N/A</c:v>
                </c:pt>
                <c:pt idx="246" formatCode="General">
                  <c:v>#N/A</c:v>
                </c:pt>
                <c:pt idx="247" formatCode="General">
                  <c:v>#N/A</c:v>
                </c:pt>
                <c:pt idx="248" formatCode="General">
                  <c:v>#N/A</c:v>
                </c:pt>
                <c:pt idx="249" formatCode="General">
                  <c:v>#N/A</c:v>
                </c:pt>
                <c:pt idx="250" formatCode="General">
                  <c:v>#N/A</c:v>
                </c:pt>
                <c:pt idx="251" formatCode="General">
                  <c:v>#N/A</c:v>
                </c:pt>
                <c:pt idx="252" formatCode="General">
                  <c:v>#N/A</c:v>
                </c:pt>
                <c:pt idx="253" formatCode="General">
                  <c:v>#N/A</c:v>
                </c:pt>
                <c:pt idx="254" formatCode="General">
                  <c:v>#N/A</c:v>
                </c:pt>
                <c:pt idx="255" formatCode="General">
                  <c:v>#N/A</c:v>
                </c:pt>
                <c:pt idx="256" formatCode="General">
                  <c:v>#N/A</c:v>
                </c:pt>
                <c:pt idx="257" formatCode="General">
                  <c:v>#N/A</c:v>
                </c:pt>
                <c:pt idx="258" formatCode="General">
                  <c:v>#N/A</c:v>
                </c:pt>
                <c:pt idx="259" formatCode="General">
                  <c:v>#N/A</c:v>
                </c:pt>
                <c:pt idx="260" formatCode="General">
                  <c:v>#N/A</c:v>
                </c:pt>
                <c:pt idx="261" formatCode="General">
                  <c:v>#N/A</c:v>
                </c:pt>
                <c:pt idx="262" formatCode="General">
                  <c:v>#N/A</c:v>
                </c:pt>
                <c:pt idx="263" formatCode="General">
                  <c:v>#N/A</c:v>
                </c:pt>
                <c:pt idx="264" formatCode="General">
                  <c:v>#N/A</c:v>
                </c:pt>
                <c:pt idx="265" formatCode="General">
                  <c:v>#N/A</c:v>
                </c:pt>
                <c:pt idx="266" formatCode="General">
                  <c:v>#N/A</c:v>
                </c:pt>
                <c:pt idx="267" formatCode="General">
                  <c:v>#N/A</c:v>
                </c:pt>
                <c:pt idx="268" formatCode="General">
                  <c:v>#N/A</c:v>
                </c:pt>
                <c:pt idx="269" formatCode="General">
                  <c:v>#N/A</c:v>
                </c:pt>
                <c:pt idx="270" formatCode="General">
                  <c:v>#N/A</c:v>
                </c:pt>
                <c:pt idx="271" formatCode="General">
                  <c:v>#N/A</c:v>
                </c:pt>
                <c:pt idx="272" formatCode="General">
                  <c:v>#N/A</c:v>
                </c:pt>
                <c:pt idx="273" formatCode="General">
                  <c:v>#N/A</c:v>
                </c:pt>
                <c:pt idx="274" formatCode="General">
                  <c:v>#N/A</c:v>
                </c:pt>
                <c:pt idx="275" formatCode="General">
                  <c:v>#N/A</c:v>
                </c:pt>
                <c:pt idx="276" formatCode="General">
                  <c:v>#N/A</c:v>
                </c:pt>
                <c:pt idx="277" formatCode="General">
                  <c:v>#N/A</c:v>
                </c:pt>
                <c:pt idx="278" formatCode="General">
                  <c:v>#N/A</c:v>
                </c:pt>
                <c:pt idx="279" formatCode="General">
                  <c:v>#N/A</c:v>
                </c:pt>
                <c:pt idx="280" formatCode="General">
                  <c:v>#N/A</c:v>
                </c:pt>
                <c:pt idx="281" formatCode="General">
                  <c:v>#N/A</c:v>
                </c:pt>
                <c:pt idx="282" formatCode="General">
                  <c:v>#N/A</c:v>
                </c:pt>
                <c:pt idx="283" formatCode="General">
                  <c:v>#N/A</c:v>
                </c:pt>
                <c:pt idx="284" formatCode="General">
                  <c:v>#N/A</c:v>
                </c:pt>
                <c:pt idx="285" formatCode="General">
                  <c:v>#N/A</c:v>
                </c:pt>
                <c:pt idx="286" formatCode="General">
                  <c:v>#N/A</c:v>
                </c:pt>
                <c:pt idx="287" formatCode="General">
                  <c:v>#N/A</c:v>
                </c:pt>
                <c:pt idx="288" formatCode="General">
                  <c:v>#N/A</c:v>
                </c:pt>
                <c:pt idx="289" formatCode="General">
                  <c:v>#N/A</c:v>
                </c:pt>
                <c:pt idx="290" formatCode="General">
                  <c:v>#N/A</c:v>
                </c:pt>
                <c:pt idx="291" formatCode="General">
                  <c:v>#N/A</c:v>
                </c:pt>
                <c:pt idx="292" formatCode="General">
                  <c:v>#N/A</c:v>
                </c:pt>
                <c:pt idx="293" formatCode="General">
                  <c:v>#N/A</c:v>
                </c:pt>
                <c:pt idx="294" formatCode="General">
                  <c:v>#N/A</c:v>
                </c:pt>
                <c:pt idx="295" formatCode="General">
                  <c:v>#N/A</c:v>
                </c:pt>
                <c:pt idx="296" formatCode="General">
                  <c:v>#N/A</c:v>
                </c:pt>
                <c:pt idx="297" formatCode="General">
                  <c:v>#N/A</c:v>
                </c:pt>
                <c:pt idx="298" formatCode="General">
                  <c:v>#N/A</c:v>
                </c:pt>
                <c:pt idx="299" formatCode="General">
                  <c:v>#N/A</c:v>
                </c:pt>
                <c:pt idx="300" formatCode="General">
                  <c:v>#N/A</c:v>
                </c:pt>
                <c:pt idx="301" formatCode="General">
                  <c:v>#N/A</c:v>
                </c:pt>
                <c:pt idx="302" formatCode="General">
                  <c:v>#N/A</c:v>
                </c:pt>
                <c:pt idx="303" formatCode="General">
                  <c:v>#N/A</c:v>
                </c:pt>
                <c:pt idx="304" formatCode="General">
                  <c:v>#N/A</c:v>
                </c:pt>
                <c:pt idx="305" formatCode="General">
                  <c:v>#N/A</c:v>
                </c:pt>
                <c:pt idx="306" formatCode="General">
                  <c:v>#N/A</c:v>
                </c:pt>
                <c:pt idx="307" formatCode="General">
                  <c:v>#N/A</c:v>
                </c:pt>
                <c:pt idx="308" formatCode="General">
                  <c:v>#N/A</c:v>
                </c:pt>
                <c:pt idx="309" formatCode="General">
                  <c:v>#N/A</c:v>
                </c:pt>
                <c:pt idx="310" formatCode="General">
                  <c:v>#N/A</c:v>
                </c:pt>
                <c:pt idx="311" formatCode="General">
                  <c:v>#N/A</c:v>
                </c:pt>
                <c:pt idx="312" formatCode="General">
                  <c:v>#N/A</c:v>
                </c:pt>
                <c:pt idx="313" formatCode="General">
                  <c:v>#N/A</c:v>
                </c:pt>
                <c:pt idx="314" formatCode="General">
                  <c:v>#N/A</c:v>
                </c:pt>
                <c:pt idx="315" formatCode="General">
                  <c:v>#N/A</c:v>
                </c:pt>
                <c:pt idx="316" formatCode="General">
                  <c:v>#N/A</c:v>
                </c:pt>
                <c:pt idx="317" formatCode="General">
                  <c:v>#N/A</c:v>
                </c:pt>
                <c:pt idx="318" formatCode="General">
                  <c:v>#N/A</c:v>
                </c:pt>
                <c:pt idx="319" formatCode="General">
                  <c:v>#N/A</c:v>
                </c:pt>
                <c:pt idx="320" formatCode="General">
                  <c:v>#N/A</c:v>
                </c:pt>
                <c:pt idx="321" formatCode="General">
                  <c:v>#N/A</c:v>
                </c:pt>
                <c:pt idx="322" formatCode="General">
                  <c:v>#N/A</c:v>
                </c:pt>
                <c:pt idx="323" formatCode="General">
                  <c:v>#N/A</c:v>
                </c:pt>
                <c:pt idx="324" formatCode="General">
                  <c:v>#N/A</c:v>
                </c:pt>
                <c:pt idx="325" formatCode="General">
                  <c:v>#N/A</c:v>
                </c:pt>
                <c:pt idx="326" formatCode="General">
                  <c:v>#N/A</c:v>
                </c:pt>
                <c:pt idx="327" formatCode="General">
                  <c:v>#N/A</c:v>
                </c:pt>
                <c:pt idx="328" formatCode="General">
                  <c:v>#N/A</c:v>
                </c:pt>
                <c:pt idx="329" formatCode="General">
                  <c:v>#N/A</c:v>
                </c:pt>
                <c:pt idx="330" formatCode="General">
                  <c:v>#N/A</c:v>
                </c:pt>
                <c:pt idx="331" formatCode="General">
                  <c:v>#N/A</c:v>
                </c:pt>
                <c:pt idx="332" formatCode="General">
                  <c:v>#N/A</c:v>
                </c:pt>
                <c:pt idx="333" formatCode="General">
                  <c:v>#N/A</c:v>
                </c:pt>
                <c:pt idx="334" formatCode="General">
                  <c:v>#N/A</c:v>
                </c:pt>
                <c:pt idx="335" formatCode="General">
                  <c:v>#N/A</c:v>
                </c:pt>
                <c:pt idx="336" formatCode="General">
                  <c:v>#N/A</c:v>
                </c:pt>
                <c:pt idx="337" formatCode="General">
                  <c:v>#N/A</c:v>
                </c:pt>
                <c:pt idx="338" formatCode="General">
                  <c:v>#N/A</c:v>
                </c:pt>
                <c:pt idx="339" formatCode="General">
                  <c:v>#N/A</c:v>
                </c:pt>
                <c:pt idx="340" formatCode="General">
                  <c:v>#N/A</c:v>
                </c:pt>
                <c:pt idx="341" formatCode="General">
                  <c:v>#N/A</c:v>
                </c:pt>
                <c:pt idx="342" formatCode="General">
                  <c:v>#N/A</c:v>
                </c:pt>
                <c:pt idx="343" formatCode="General">
                  <c:v>#N/A</c:v>
                </c:pt>
                <c:pt idx="344" formatCode="General">
                  <c:v>#N/A</c:v>
                </c:pt>
                <c:pt idx="345" formatCode="General">
                  <c:v>#N/A</c:v>
                </c:pt>
                <c:pt idx="346" formatCode="General">
                  <c:v>#N/A</c:v>
                </c:pt>
                <c:pt idx="347" formatCode="General">
                  <c:v>#N/A</c:v>
                </c:pt>
                <c:pt idx="348" formatCode="General">
                  <c:v>#N/A</c:v>
                </c:pt>
                <c:pt idx="349" formatCode="General">
                  <c:v>#N/A</c:v>
                </c:pt>
                <c:pt idx="350" formatCode="General">
                  <c:v>#N/A</c:v>
                </c:pt>
                <c:pt idx="351" formatCode="General">
                  <c:v>#N/A</c:v>
                </c:pt>
                <c:pt idx="352" formatCode="General">
                  <c:v>#N/A</c:v>
                </c:pt>
                <c:pt idx="353" formatCode="General">
                  <c:v>#N/A</c:v>
                </c:pt>
                <c:pt idx="354" formatCode="General">
                  <c:v>#N/A</c:v>
                </c:pt>
                <c:pt idx="355" formatCode="General">
                  <c:v>#N/A</c:v>
                </c:pt>
                <c:pt idx="356" formatCode="General">
                  <c:v>#N/A</c:v>
                </c:pt>
                <c:pt idx="357" formatCode="General">
                  <c:v>#N/A</c:v>
                </c:pt>
                <c:pt idx="358" formatCode="General">
                  <c:v>#N/A</c:v>
                </c:pt>
                <c:pt idx="359" formatCode="General">
                  <c:v>#N/A</c:v>
                </c:pt>
                <c:pt idx="360" formatCode="General">
                  <c:v>#N/A</c:v>
                </c:pt>
                <c:pt idx="361" formatCode="General">
                  <c:v>#N/A</c:v>
                </c:pt>
                <c:pt idx="362" formatCode="General">
                  <c:v>#N/A</c:v>
                </c:pt>
                <c:pt idx="363" formatCode="General">
                  <c:v>#N/A</c:v>
                </c:pt>
                <c:pt idx="364" formatCode="General">
                  <c:v>#N/A</c:v>
                </c:pt>
                <c:pt idx="365" formatCode="General">
                  <c:v>#N/A</c:v>
                </c:pt>
                <c:pt idx="366" formatCode="General">
                  <c:v>#N/A</c:v>
                </c:pt>
                <c:pt idx="367" formatCode="General">
                  <c:v>#N/A</c:v>
                </c:pt>
                <c:pt idx="368" formatCode="General">
                  <c:v>#N/A</c:v>
                </c:pt>
                <c:pt idx="369" formatCode="General">
                  <c:v>#N/A</c:v>
                </c:pt>
                <c:pt idx="370" formatCode="General">
                  <c:v>#N/A</c:v>
                </c:pt>
                <c:pt idx="371" formatCode="General">
                  <c:v>#N/A</c:v>
                </c:pt>
                <c:pt idx="372" formatCode="General">
                  <c:v>#N/A</c:v>
                </c:pt>
                <c:pt idx="373" formatCode="General">
                  <c:v>#N/A</c:v>
                </c:pt>
                <c:pt idx="374" formatCode="General">
                  <c:v>#N/A</c:v>
                </c:pt>
                <c:pt idx="375" formatCode="General">
                  <c:v>#N/A</c:v>
                </c:pt>
                <c:pt idx="376" formatCode="General">
                  <c:v>#N/A</c:v>
                </c:pt>
                <c:pt idx="377" formatCode="General">
                  <c:v>#N/A</c:v>
                </c:pt>
                <c:pt idx="378" formatCode="General">
                  <c:v>#N/A</c:v>
                </c:pt>
                <c:pt idx="379" formatCode="General">
                  <c:v>#N/A</c:v>
                </c:pt>
                <c:pt idx="380" formatCode="General">
                  <c:v>#N/A</c:v>
                </c:pt>
                <c:pt idx="381" formatCode="General">
                  <c:v>#N/A</c:v>
                </c:pt>
                <c:pt idx="382" formatCode="General">
                  <c:v>#N/A</c:v>
                </c:pt>
                <c:pt idx="383" formatCode="General">
                  <c:v>#N/A</c:v>
                </c:pt>
                <c:pt idx="384" formatCode="General">
                  <c:v>#N/A</c:v>
                </c:pt>
                <c:pt idx="385" formatCode="General">
                  <c:v>#N/A</c:v>
                </c:pt>
                <c:pt idx="386" formatCode="General">
                  <c:v>#N/A</c:v>
                </c:pt>
                <c:pt idx="387" formatCode="General">
                  <c:v>#N/A</c:v>
                </c:pt>
                <c:pt idx="388" formatCode="General">
                  <c:v>#N/A</c:v>
                </c:pt>
                <c:pt idx="389" formatCode="General">
                  <c:v>#N/A</c:v>
                </c:pt>
                <c:pt idx="390" formatCode="General">
                  <c:v>#N/A</c:v>
                </c:pt>
                <c:pt idx="391" formatCode="General">
                  <c:v>#N/A</c:v>
                </c:pt>
                <c:pt idx="392" formatCode="General">
                  <c:v>#N/A</c:v>
                </c:pt>
                <c:pt idx="393" formatCode="General">
                  <c:v>#N/A</c:v>
                </c:pt>
                <c:pt idx="394" formatCode="General">
                  <c:v>#N/A</c:v>
                </c:pt>
                <c:pt idx="395" formatCode="General">
                  <c:v>#N/A</c:v>
                </c:pt>
                <c:pt idx="396" formatCode="General">
                  <c:v>#N/A</c:v>
                </c:pt>
                <c:pt idx="397" formatCode="General">
                  <c:v>#N/A</c:v>
                </c:pt>
                <c:pt idx="398" formatCode="General">
                  <c:v>#N/A</c:v>
                </c:pt>
                <c:pt idx="399" formatCode="General">
                  <c:v>#N/A</c:v>
                </c:pt>
                <c:pt idx="400" formatCode="General">
                  <c:v>#N/A</c:v>
                </c:pt>
                <c:pt idx="401" formatCode="General">
                  <c:v>#N/A</c:v>
                </c:pt>
                <c:pt idx="402" formatCode="General">
                  <c:v>#N/A</c:v>
                </c:pt>
                <c:pt idx="403" formatCode="General">
                  <c:v>#N/A</c:v>
                </c:pt>
                <c:pt idx="404" formatCode="General">
                  <c:v>#N/A</c:v>
                </c:pt>
                <c:pt idx="405" formatCode="General">
                  <c:v>#N/A</c:v>
                </c:pt>
                <c:pt idx="406" formatCode="General">
                  <c:v>#N/A</c:v>
                </c:pt>
                <c:pt idx="407" formatCode="General">
                  <c:v>#N/A</c:v>
                </c:pt>
                <c:pt idx="408" formatCode="General">
                  <c:v>#N/A</c:v>
                </c:pt>
                <c:pt idx="409" formatCode="General">
                  <c:v>#N/A</c:v>
                </c:pt>
                <c:pt idx="410" formatCode="General">
                  <c:v>#N/A</c:v>
                </c:pt>
                <c:pt idx="411" formatCode="General">
                  <c:v>#N/A</c:v>
                </c:pt>
                <c:pt idx="412" formatCode="General">
                  <c:v>#N/A</c:v>
                </c:pt>
                <c:pt idx="413" formatCode="General">
                  <c:v>#N/A</c:v>
                </c:pt>
                <c:pt idx="414" formatCode="General">
                  <c:v>#N/A</c:v>
                </c:pt>
                <c:pt idx="415" formatCode="General">
                  <c:v>#N/A</c:v>
                </c:pt>
                <c:pt idx="416" formatCode="General">
                  <c:v>#N/A</c:v>
                </c:pt>
                <c:pt idx="417" formatCode="General">
                  <c:v>#N/A</c:v>
                </c:pt>
                <c:pt idx="418" formatCode="General">
                  <c:v>#N/A</c:v>
                </c:pt>
                <c:pt idx="419" formatCode="General">
                  <c:v>#N/A</c:v>
                </c:pt>
                <c:pt idx="420" formatCode="General">
                  <c:v>#N/A</c:v>
                </c:pt>
                <c:pt idx="421" formatCode="General">
                  <c:v>#N/A</c:v>
                </c:pt>
                <c:pt idx="422" formatCode="General">
                  <c:v>#N/A</c:v>
                </c:pt>
                <c:pt idx="423" formatCode="General">
                  <c:v>#N/A</c:v>
                </c:pt>
                <c:pt idx="424" formatCode="General">
                  <c:v>#N/A</c:v>
                </c:pt>
                <c:pt idx="425" formatCode="General">
                  <c:v>#N/A</c:v>
                </c:pt>
                <c:pt idx="426" formatCode="General">
                  <c:v>#N/A</c:v>
                </c:pt>
                <c:pt idx="427" formatCode="General">
                  <c:v>#N/A</c:v>
                </c:pt>
                <c:pt idx="428" formatCode="General">
                  <c:v>#N/A</c:v>
                </c:pt>
                <c:pt idx="429" formatCode="General">
                  <c:v>#N/A</c:v>
                </c:pt>
                <c:pt idx="430" formatCode="General">
                  <c:v>#N/A</c:v>
                </c:pt>
                <c:pt idx="431" formatCode="General">
                  <c:v>#N/A</c:v>
                </c:pt>
                <c:pt idx="432" formatCode="General">
                  <c:v>#N/A</c:v>
                </c:pt>
                <c:pt idx="433" formatCode="General">
                  <c:v>#N/A</c:v>
                </c:pt>
                <c:pt idx="434" formatCode="General">
                  <c:v>#N/A</c:v>
                </c:pt>
                <c:pt idx="435" formatCode="General">
                  <c:v>#N/A</c:v>
                </c:pt>
                <c:pt idx="436" formatCode="General">
                  <c:v>#N/A</c:v>
                </c:pt>
                <c:pt idx="437" formatCode="General">
                  <c:v>#N/A</c:v>
                </c:pt>
                <c:pt idx="438" formatCode="General">
                  <c:v>#N/A</c:v>
                </c:pt>
                <c:pt idx="439" formatCode="General">
                  <c:v>#N/A</c:v>
                </c:pt>
                <c:pt idx="440" formatCode="General">
                  <c:v>#N/A</c:v>
                </c:pt>
                <c:pt idx="441" formatCode="General">
                  <c:v>#N/A</c:v>
                </c:pt>
                <c:pt idx="442" formatCode="General">
                  <c:v>#N/A</c:v>
                </c:pt>
                <c:pt idx="443" formatCode="General">
                  <c:v>#N/A</c:v>
                </c:pt>
                <c:pt idx="444" formatCode="General">
                  <c:v>#N/A</c:v>
                </c:pt>
                <c:pt idx="445" formatCode="General">
                  <c:v>#N/A</c:v>
                </c:pt>
                <c:pt idx="446" formatCode="General">
                  <c:v>#N/A</c:v>
                </c:pt>
                <c:pt idx="447" formatCode="General">
                  <c:v>#N/A</c:v>
                </c:pt>
                <c:pt idx="448" formatCode="General">
                  <c:v>#N/A</c:v>
                </c:pt>
                <c:pt idx="449" formatCode="General">
                  <c:v>#N/A</c:v>
                </c:pt>
                <c:pt idx="450" formatCode="General">
                  <c:v>#N/A</c:v>
                </c:pt>
                <c:pt idx="451" formatCode="General">
                  <c:v>#N/A</c:v>
                </c:pt>
                <c:pt idx="452" formatCode="General">
                  <c:v>#N/A</c:v>
                </c:pt>
                <c:pt idx="453" formatCode="General">
                  <c:v>#N/A</c:v>
                </c:pt>
                <c:pt idx="454" formatCode="General">
                  <c:v>#N/A</c:v>
                </c:pt>
                <c:pt idx="455" formatCode="General">
                  <c:v>#N/A</c:v>
                </c:pt>
                <c:pt idx="456" formatCode="General">
                  <c:v>#N/A</c:v>
                </c:pt>
                <c:pt idx="457" formatCode="General">
                  <c:v>#N/A</c:v>
                </c:pt>
                <c:pt idx="458" formatCode="General">
                  <c:v>#N/A</c:v>
                </c:pt>
                <c:pt idx="459" formatCode="General">
                  <c:v>#N/A</c:v>
                </c:pt>
                <c:pt idx="460" formatCode="General">
                  <c:v>#N/A</c:v>
                </c:pt>
                <c:pt idx="461" formatCode="General">
                  <c:v>#N/A</c:v>
                </c:pt>
                <c:pt idx="462" formatCode="General">
                  <c:v>#N/A</c:v>
                </c:pt>
                <c:pt idx="463" formatCode="General">
                  <c:v>#N/A</c:v>
                </c:pt>
                <c:pt idx="464" formatCode="General">
                  <c:v>#N/A</c:v>
                </c:pt>
                <c:pt idx="465" formatCode="General">
                  <c:v>#N/A</c:v>
                </c:pt>
                <c:pt idx="466" formatCode="General">
                  <c:v>#N/A</c:v>
                </c:pt>
                <c:pt idx="467" formatCode="General">
                  <c:v>#N/A</c:v>
                </c:pt>
                <c:pt idx="468" formatCode="General">
                  <c:v>#N/A</c:v>
                </c:pt>
                <c:pt idx="469" formatCode="General">
                  <c:v>#N/A</c:v>
                </c:pt>
                <c:pt idx="470" formatCode="General">
                  <c:v>#N/A</c:v>
                </c:pt>
                <c:pt idx="471" formatCode="General">
                  <c:v>#N/A</c:v>
                </c:pt>
                <c:pt idx="472" formatCode="General">
                  <c:v>#N/A</c:v>
                </c:pt>
                <c:pt idx="473" formatCode="General">
                  <c:v>#N/A</c:v>
                </c:pt>
                <c:pt idx="474" formatCode="General">
                  <c:v>#N/A</c:v>
                </c:pt>
                <c:pt idx="475" formatCode="General">
                  <c:v>#N/A</c:v>
                </c:pt>
                <c:pt idx="476" formatCode="General">
                  <c:v>#N/A</c:v>
                </c:pt>
                <c:pt idx="477" formatCode="General">
                  <c:v>#N/A</c:v>
                </c:pt>
                <c:pt idx="478" formatCode="General">
                  <c:v>#N/A</c:v>
                </c:pt>
                <c:pt idx="479" formatCode="General">
                  <c:v>#N/A</c:v>
                </c:pt>
                <c:pt idx="480" formatCode="General">
                  <c:v>#N/A</c:v>
                </c:pt>
                <c:pt idx="481" formatCode="General">
                  <c:v>#N/A</c:v>
                </c:pt>
                <c:pt idx="482" formatCode="General">
                  <c:v>#N/A</c:v>
                </c:pt>
                <c:pt idx="483" formatCode="General">
                  <c:v>#N/A</c:v>
                </c:pt>
                <c:pt idx="484" formatCode="General">
                  <c:v>#N/A</c:v>
                </c:pt>
                <c:pt idx="485" formatCode="General">
                  <c:v>#N/A</c:v>
                </c:pt>
                <c:pt idx="486" formatCode="General">
                  <c:v>#N/A</c:v>
                </c:pt>
                <c:pt idx="487" formatCode="General">
                  <c:v>#N/A</c:v>
                </c:pt>
                <c:pt idx="488" formatCode="General">
                  <c:v>#N/A</c:v>
                </c:pt>
                <c:pt idx="489" formatCode="General">
                  <c:v>#N/A</c:v>
                </c:pt>
                <c:pt idx="490" formatCode="General">
                  <c:v>#N/A</c:v>
                </c:pt>
                <c:pt idx="491" formatCode="General">
                  <c:v>#N/A</c:v>
                </c:pt>
                <c:pt idx="492" formatCode="General">
                  <c:v>#N/A</c:v>
                </c:pt>
                <c:pt idx="493" formatCode="General">
                  <c:v>#N/A</c:v>
                </c:pt>
                <c:pt idx="494" formatCode="General">
                  <c:v>#N/A</c:v>
                </c:pt>
                <c:pt idx="495" formatCode="General">
                  <c:v>#N/A</c:v>
                </c:pt>
                <c:pt idx="496" formatCode="General">
                  <c:v>#N/A</c:v>
                </c:pt>
                <c:pt idx="497" formatCode="General">
                  <c:v>#N/A</c:v>
                </c:pt>
                <c:pt idx="498" formatCode="General">
                  <c:v>#N/A</c:v>
                </c:pt>
                <c:pt idx="499" formatCode="General">
                  <c:v>#N/A</c:v>
                </c:pt>
                <c:pt idx="500" formatCode="General">
                  <c:v>#N/A</c:v>
                </c:pt>
                <c:pt idx="501" formatCode="General">
                  <c:v>#N/A</c:v>
                </c:pt>
                <c:pt idx="502" formatCode="General">
                  <c:v>#N/A</c:v>
                </c:pt>
                <c:pt idx="503" formatCode="General">
                  <c:v>#N/A</c:v>
                </c:pt>
                <c:pt idx="504" formatCode="General">
                  <c:v>#N/A</c:v>
                </c:pt>
                <c:pt idx="505" formatCode="General">
                  <c:v>#N/A</c:v>
                </c:pt>
                <c:pt idx="506" formatCode="General">
                  <c:v>#N/A</c:v>
                </c:pt>
                <c:pt idx="507" formatCode="General">
                  <c:v>#N/A</c:v>
                </c:pt>
                <c:pt idx="508" formatCode="General">
                  <c:v>#N/A</c:v>
                </c:pt>
                <c:pt idx="509" formatCode="General">
                  <c:v>#N/A</c:v>
                </c:pt>
                <c:pt idx="510" formatCode="General">
                  <c:v>#N/A</c:v>
                </c:pt>
                <c:pt idx="511" formatCode="General">
                  <c:v>#N/A</c:v>
                </c:pt>
                <c:pt idx="512" formatCode="General">
                  <c:v>#N/A</c:v>
                </c:pt>
                <c:pt idx="513" formatCode="General">
                  <c:v>#N/A</c:v>
                </c:pt>
                <c:pt idx="514" formatCode="General">
                  <c:v>#N/A</c:v>
                </c:pt>
                <c:pt idx="515" formatCode="General">
                  <c:v>#N/A</c:v>
                </c:pt>
                <c:pt idx="516" formatCode="General">
                  <c:v>#N/A</c:v>
                </c:pt>
                <c:pt idx="517" formatCode="General">
                  <c:v>#N/A</c:v>
                </c:pt>
                <c:pt idx="518" formatCode="General">
                  <c:v>#N/A</c:v>
                </c:pt>
                <c:pt idx="519" formatCode="General">
                  <c:v>#N/A</c:v>
                </c:pt>
                <c:pt idx="520" formatCode="General">
                  <c:v>#N/A</c:v>
                </c:pt>
                <c:pt idx="521" formatCode="General">
                  <c:v>#N/A</c:v>
                </c:pt>
                <c:pt idx="522" formatCode="General">
                  <c:v>#N/A</c:v>
                </c:pt>
                <c:pt idx="523" formatCode="General">
                  <c:v>#N/A</c:v>
                </c:pt>
                <c:pt idx="524" formatCode="General">
                  <c:v>#N/A</c:v>
                </c:pt>
                <c:pt idx="525" formatCode="General">
                  <c:v>#N/A</c:v>
                </c:pt>
                <c:pt idx="526" formatCode="General">
                  <c:v>#N/A</c:v>
                </c:pt>
                <c:pt idx="527" formatCode="General">
                  <c:v>#N/A</c:v>
                </c:pt>
                <c:pt idx="528" formatCode="General">
                  <c:v>#N/A</c:v>
                </c:pt>
                <c:pt idx="529" formatCode="General">
                  <c:v>#N/A</c:v>
                </c:pt>
                <c:pt idx="530" formatCode="General">
                  <c:v>#N/A</c:v>
                </c:pt>
                <c:pt idx="531" formatCode="General">
                  <c:v>#N/A</c:v>
                </c:pt>
                <c:pt idx="532" formatCode="General">
                  <c:v>#N/A</c:v>
                </c:pt>
                <c:pt idx="533" formatCode="General">
                  <c:v>#N/A</c:v>
                </c:pt>
                <c:pt idx="534" formatCode="General">
                  <c:v>#N/A</c:v>
                </c:pt>
                <c:pt idx="535" formatCode="General">
                  <c:v>#N/A</c:v>
                </c:pt>
                <c:pt idx="536" formatCode="General">
                  <c:v>#N/A</c:v>
                </c:pt>
                <c:pt idx="537" formatCode="General">
                  <c:v>#N/A</c:v>
                </c:pt>
                <c:pt idx="538" formatCode="General">
                  <c:v>#N/A</c:v>
                </c:pt>
                <c:pt idx="539" formatCode="General">
                  <c:v>#N/A</c:v>
                </c:pt>
                <c:pt idx="540" formatCode="General">
                  <c:v>#N/A</c:v>
                </c:pt>
                <c:pt idx="541" formatCode="General">
                  <c:v>#N/A</c:v>
                </c:pt>
                <c:pt idx="542" formatCode="General">
                  <c:v>#N/A</c:v>
                </c:pt>
                <c:pt idx="543" formatCode="General">
                  <c:v>#N/A</c:v>
                </c:pt>
                <c:pt idx="544" formatCode="General">
                  <c:v>#N/A</c:v>
                </c:pt>
                <c:pt idx="545" formatCode="General">
                  <c:v>#N/A</c:v>
                </c:pt>
                <c:pt idx="546" formatCode="General">
                  <c:v>#N/A</c:v>
                </c:pt>
                <c:pt idx="547" formatCode="General">
                  <c:v>#N/A</c:v>
                </c:pt>
                <c:pt idx="548" formatCode="General">
                  <c:v>#N/A</c:v>
                </c:pt>
                <c:pt idx="549" formatCode="General">
                  <c:v>#N/A</c:v>
                </c:pt>
                <c:pt idx="550" formatCode="General">
                  <c:v>#N/A</c:v>
                </c:pt>
                <c:pt idx="551" formatCode="General">
                  <c:v>#N/A</c:v>
                </c:pt>
                <c:pt idx="552" formatCode="General">
                  <c:v>#N/A</c:v>
                </c:pt>
                <c:pt idx="553" formatCode="General">
                  <c:v>#N/A</c:v>
                </c:pt>
                <c:pt idx="554" formatCode="General">
                  <c:v>#N/A</c:v>
                </c:pt>
                <c:pt idx="555" formatCode="General">
                  <c:v>#N/A</c:v>
                </c:pt>
                <c:pt idx="556" formatCode="General">
                  <c:v>#N/A</c:v>
                </c:pt>
                <c:pt idx="557" formatCode="General">
                  <c:v>#N/A</c:v>
                </c:pt>
                <c:pt idx="558" formatCode="General">
                  <c:v>#N/A</c:v>
                </c:pt>
                <c:pt idx="559" formatCode="General">
                  <c:v>#N/A</c:v>
                </c:pt>
                <c:pt idx="560" formatCode="General">
                  <c:v>#N/A</c:v>
                </c:pt>
                <c:pt idx="561" formatCode="General">
                  <c:v>#N/A</c:v>
                </c:pt>
                <c:pt idx="562" formatCode="General">
                  <c:v>#N/A</c:v>
                </c:pt>
                <c:pt idx="563" formatCode="General">
                  <c:v>#N/A</c:v>
                </c:pt>
                <c:pt idx="564" formatCode="General">
                  <c:v>#N/A</c:v>
                </c:pt>
                <c:pt idx="565" formatCode="General">
                  <c:v>#N/A</c:v>
                </c:pt>
                <c:pt idx="566" formatCode="General">
                  <c:v>#N/A</c:v>
                </c:pt>
                <c:pt idx="567" formatCode="General">
                  <c:v>#N/A</c:v>
                </c:pt>
                <c:pt idx="568" formatCode="General">
                  <c:v>#N/A</c:v>
                </c:pt>
                <c:pt idx="569" formatCode="General">
                  <c:v>#N/A</c:v>
                </c:pt>
                <c:pt idx="570" formatCode="General">
                  <c:v>#N/A</c:v>
                </c:pt>
                <c:pt idx="571" formatCode="General">
                  <c:v>#N/A</c:v>
                </c:pt>
                <c:pt idx="572" formatCode="General">
                  <c:v>#N/A</c:v>
                </c:pt>
                <c:pt idx="573" formatCode="General">
                  <c:v>#N/A</c:v>
                </c:pt>
                <c:pt idx="574" formatCode="General">
                  <c:v>#N/A</c:v>
                </c:pt>
                <c:pt idx="575" formatCode="General">
                  <c:v>#N/A</c:v>
                </c:pt>
                <c:pt idx="576" formatCode="General">
                  <c:v>#N/A</c:v>
                </c:pt>
                <c:pt idx="577" formatCode="General">
                  <c:v>#N/A</c:v>
                </c:pt>
                <c:pt idx="578" formatCode="General">
                  <c:v>#N/A</c:v>
                </c:pt>
                <c:pt idx="579" formatCode="General">
                  <c:v>#N/A</c:v>
                </c:pt>
                <c:pt idx="580" formatCode="General">
                  <c:v>#N/A</c:v>
                </c:pt>
                <c:pt idx="581" formatCode="General">
                  <c:v>#N/A</c:v>
                </c:pt>
                <c:pt idx="582" formatCode="General">
                  <c:v>#N/A</c:v>
                </c:pt>
                <c:pt idx="583" formatCode="General">
                  <c:v>#N/A</c:v>
                </c:pt>
                <c:pt idx="584" formatCode="General">
                  <c:v>#N/A</c:v>
                </c:pt>
                <c:pt idx="585" formatCode="General">
                  <c:v>#N/A</c:v>
                </c:pt>
                <c:pt idx="586" formatCode="General">
                  <c:v>#N/A</c:v>
                </c:pt>
                <c:pt idx="587" formatCode="General">
                  <c:v>#N/A</c:v>
                </c:pt>
                <c:pt idx="588" formatCode="General">
                  <c:v>#N/A</c:v>
                </c:pt>
                <c:pt idx="589" formatCode="General">
                  <c:v>#N/A</c:v>
                </c:pt>
                <c:pt idx="590" formatCode="General">
                  <c:v>#N/A</c:v>
                </c:pt>
                <c:pt idx="591" formatCode="General">
                  <c:v>#N/A</c:v>
                </c:pt>
                <c:pt idx="592" formatCode="General">
                  <c:v>#N/A</c:v>
                </c:pt>
                <c:pt idx="593" formatCode="General">
                  <c:v>#N/A</c:v>
                </c:pt>
                <c:pt idx="594" formatCode="General">
                  <c:v>#N/A</c:v>
                </c:pt>
                <c:pt idx="595" formatCode="General">
                  <c:v>#N/A</c:v>
                </c:pt>
                <c:pt idx="596" formatCode="General">
                  <c:v>#N/A</c:v>
                </c:pt>
                <c:pt idx="597" formatCode="General">
                  <c:v>#N/A</c:v>
                </c:pt>
                <c:pt idx="598" formatCode="General">
                  <c:v>#N/A</c:v>
                </c:pt>
                <c:pt idx="599" formatCode="General">
                  <c:v>#N/A</c:v>
                </c:pt>
              </c:numCache>
            </c:numRef>
          </c:xVal>
          <c:yVal>
            <c:numRef>
              <c:f>'Extra Payment'!$R$17:$R$616</c:f>
              <c:numCache>
                <c:formatCode>\$#,##0</c:formatCode>
                <c:ptCount val="600"/>
                <c:pt idx="0">
                  <c:v>9983.3333333333339</c:v>
                </c:pt>
                <c:pt idx="1">
                  <c:v>9966.3611111111113</c:v>
                </c:pt>
                <c:pt idx="2">
                  <c:v>9949.0777314814823</c:v>
                </c:pt>
                <c:pt idx="3">
                  <c:v>9931.4774898919768</c:v>
                </c:pt>
                <c:pt idx="4">
                  <c:v>9913.5545772066635</c:v>
                </c:pt>
                <c:pt idx="5">
                  <c:v>9895.3030777887852</c:v>
                </c:pt>
                <c:pt idx="6">
                  <c:v>9876.7169675482455</c:v>
                </c:pt>
                <c:pt idx="7">
                  <c:v>9857.7901119532962</c:v>
                </c:pt>
                <c:pt idx="8">
                  <c:v>9838.5162640057733</c:v>
                </c:pt>
                <c:pt idx="9">
                  <c:v>9818.8890621792125</c:v>
                </c:pt>
                <c:pt idx="10">
                  <c:v>9798.9020283191639</c:v>
                </c:pt>
                <c:pt idx="11">
                  <c:v>9778.5485655050161</c:v>
                </c:pt>
                <c:pt idx="12">
                  <c:v>9757.8219558726087</c:v>
                </c:pt>
                <c:pt idx="13">
                  <c:v>9736.7153583969393</c:v>
                </c:pt>
                <c:pt idx="14">
                  <c:v>9715.2218066342157</c:v>
                </c:pt>
                <c:pt idx="15">
                  <c:v>9693.3342064225089</c:v>
                </c:pt>
                <c:pt idx="16">
                  <c:v>9671.0453335402544</c:v>
                </c:pt>
                <c:pt idx="17">
                  <c:v>9648.3478313218257</c:v>
                </c:pt>
                <c:pt idx="18">
                  <c:v>9625.2342082293926</c:v>
                </c:pt>
                <c:pt idx="19">
                  <c:v>9601.696835380264</c:v>
                </c:pt>
                <c:pt idx="20">
                  <c:v>9577.7279440289021</c:v>
                </c:pt>
                <c:pt idx="21">
                  <c:v>9553.3196230027661</c:v>
                </c:pt>
                <c:pt idx="22">
                  <c:v>9528.4638160911509</c:v>
                </c:pt>
                <c:pt idx="23">
                  <c:v>9503.1523193861558</c:v>
                </c:pt>
                <c:pt idx="24">
                  <c:v>9477.3767785749023</c:v>
                </c:pt>
                <c:pt idx="25">
                  <c:v>9451.1286861821081</c:v>
                </c:pt>
                <c:pt idx="26">
                  <c:v>9424.399378762113</c:v>
                </c:pt>
                <c:pt idx="27">
                  <c:v>9397.1800340394184</c:v>
                </c:pt>
                <c:pt idx="28">
                  <c:v>9369.4616679968076</c:v>
                </c:pt>
                <c:pt idx="29">
                  <c:v>9341.2351319100817</c:v>
                </c:pt>
                <c:pt idx="30">
                  <c:v>9312.4911093284336</c:v>
                </c:pt>
                <c:pt idx="31">
                  <c:v>9283.2201129994555</c:v>
                </c:pt>
                <c:pt idx="32">
                  <c:v>9253.4124817377797</c:v>
                </c:pt>
                <c:pt idx="33">
                  <c:v>9223.0583772363061</c:v>
                </c:pt>
                <c:pt idx="34">
                  <c:v>9192.147780818972</c:v>
                </c:pt>
                <c:pt idx="35">
                  <c:v>9160.6704901339872</c:v>
                </c:pt>
                <c:pt idx="36">
                  <c:v>9128.6161157864444</c:v>
                </c:pt>
                <c:pt idx="37">
                  <c:v>9095.9740779091953</c:v>
                </c:pt>
                <c:pt idx="38">
                  <c:v>9062.7336026708635</c:v>
                </c:pt>
                <c:pt idx="39">
                  <c:v>9028.8837187198296</c:v>
                </c:pt>
                <c:pt idx="40">
                  <c:v>8994.413253563027</c:v>
                </c:pt>
                <c:pt idx="41">
                  <c:v>8959.31082987835</c:v>
                </c:pt>
                <c:pt idx="42">
                  <c:v>8923.5648617594525</c:v>
                </c:pt>
                <c:pt idx="43">
                  <c:v>8887.1635508917097</c:v>
                </c:pt>
                <c:pt idx="44">
                  <c:v>8850.094882658057</c:v>
                </c:pt>
                <c:pt idx="45">
                  <c:v>8812.3466221734543</c:v>
                </c:pt>
                <c:pt idx="46">
                  <c:v>8773.9063102466334</c:v>
                </c:pt>
                <c:pt idx="47">
                  <c:v>8734.7612592678215</c:v>
                </c:pt>
                <c:pt idx="48">
                  <c:v>8694.8985490210653</c:v>
                </c:pt>
                <c:pt idx="49">
                  <c:v>8654.305022419785</c:v>
                </c:pt>
                <c:pt idx="50">
                  <c:v>8612.9672811641485</c:v>
                </c:pt>
                <c:pt idx="51">
                  <c:v>8570.8716813188239</c:v>
                </c:pt>
                <c:pt idx="52" formatCode="General">
                  <c:v>8528.0043288096695</c:v>
                </c:pt>
                <c:pt idx="53" formatCode="General">
                  <c:v>8484.3510748378467</c:v>
                </c:pt>
                <c:pt idx="54" formatCode="General">
                  <c:v>8439.8975112098742</c:v>
                </c:pt>
                <c:pt idx="55" formatCode="General">
                  <c:v>8394.6289655820547</c:v>
                </c:pt>
                <c:pt idx="56" formatCode="General">
                  <c:v>8348.5304966177264</c:v>
                </c:pt>
                <c:pt idx="57" formatCode="General">
                  <c:v>8301.5868890557176</c:v>
                </c:pt>
                <c:pt idx="58" formatCode="General">
                  <c:v>8253.782648688406</c:v>
                </c:pt>
                <c:pt idx="59" formatCode="General">
                  <c:v>8205.1019972476934</c:v>
                </c:pt>
                <c:pt idx="60" formatCode="General">
                  <c:v>8155.5288671972339</c:v>
                </c:pt>
                <c:pt idx="61" formatCode="General">
                  <c:v>8105.0468964291831</c:v>
                </c:pt>
                <c:pt idx="62" formatCode="General">
                  <c:v>8053.6394228637182</c:v>
                </c:pt>
                <c:pt idx="63" formatCode="General">
                  <c:v>8001.2894789495531</c:v>
                </c:pt>
                <c:pt idx="64" formatCode="General">
                  <c:v>7947.9797860636281</c:v>
                </c:pt>
                <c:pt idx="65" formatCode="General">
                  <c:v>7893.6927488081283</c:v>
                </c:pt>
                <c:pt idx="66" formatCode="General">
                  <c:v>7838.4104492029437</c:v>
                </c:pt>
                <c:pt idx="67" formatCode="General">
                  <c:v>7782.1146407716642</c:v>
                </c:pt>
                <c:pt idx="68" formatCode="General">
                  <c:v>7724.7867425191444</c:v>
                </c:pt>
                <c:pt idx="69" formatCode="General">
                  <c:v>7666.4078327986617</c:v>
                </c:pt>
                <c:pt idx="70" formatCode="General">
                  <c:v>7606.9586430666368</c:v>
                </c:pt>
                <c:pt idx="71" formatCode="General">
                  <c:v>7546.4195515228585</c:v>
                </c:pt>
                <c:pt idx="72" formatCode="General">
                  <c:v>7484.7705766341105</c:v>
                </c:pt>
                <c:pt idx="73" formatCode="General">
                  <c:v>7421.9913705390691</c:v>
                </c:pt>
                <c:pt idx="74" formatCode="General">
                  <c:v>7358.0612123322853</c:v>
                </c:pt>
                <c:pt idx="75" formatCode="General">
                  <c:v>7292.9590012250437</c:v>
                </c:pt>
                <c:pt idx="76" formatCode="General">
                  <c:v>7226.6632495808362</c:v>
                </c:pt>
                <c:pt idx="77" formatCode="General">
                  <c:v>7159.1520758231518</c:v>
                </c:pt>
                <c:pt idx="78" formatCode="General">
                  <c:v>7090.4031972132425</c:v>
                </c:pt>
                <c:pt idx="79" formatCode="General">
                  <c:v>7020.3939224954856</c:v>
                </c:pt>
                <c:pt idx="80" formatCode="General">
                  <c:v>6949.1011444079031</c:v>
                </c:pt>
                <c:pt idx="81" formatCode="General">
                  <c:v>6876.5013320553817</c:v>
                </c:pt>
                <c:pt idx="82" formatCode="General">
                  <c:v>6802.5705231430638</c:v>
                </c:pt>
                <c:pt idx="83" formatCode="General">
                  <c:v>6727.2843160673538</c:v>
                </c:pt>
                <c:pt idx="84" formatCode="General">
                  <c:v>6650.6178618619215</c:v>
                </c:pt>
                <c:pt idx="85" formatCode="General">
                  <c:v>6572.5458559960571</c:v>
                </c:pt>
                <c:pt idx="86" formatCode="General">
                  <c:v>6493.0425300226516</c:v>
                </c:pt>
                <c:pt idx="87" formatCode="General">
                  <c:v>6412.0816430730665</c:v>
                </c:pt>
                <c:pt idx="88" formatCode="General">
                  <c:v>6329.636473196073</c:v>
                </c:pt>
                <c:pt idx="89" formatCode="General">
                  <c:v>6245.6798085380005</c:v>
                </c:pt>
                <c:pt idx="90" formatCode="General">
                  <c:v>6160.1839383611969</c:v>
                </c:pt>
                <c:pt idx="91" formatCode="General">
                  <c:v>6073.1206438978188</c:v>
                </c:pt>
                <c:pt idx="92" formatCode="General">
                  <c:v>5984.4611890359456</c:v>
                </c:pt>
                <c:pt idx="93" formatCode="General">
                  <c:v>5894.1763108349378</c:v>
                </c:pt>
                <c:pt idx="94" formatCode="General">
                  <c:v>5802.2362098669118</c:v>
                </c:pt>
                <c:pt idx="95" formatCode="General">
                  <c:v>5708.6105403811389</c:v>
                </c:pt>
                <c:pt idx="96" formatCode="General">
                  <c:v>5613.268400288126</c:v>
                </c:pt>
                <c:pt idx="97" formatCode="General">
                  <c:v>5516.1783209600753</c:v>
                </c:pt>
                <c:pt idx="98" formatCode="General">
                  <c:v>5417.3082568443433</c:v>
                </c:pt>
                <c:pt idx="99" formatCode="General">
                  <c:v>5316.6255748864896</c:v>
                </c:pt>
                <c:pt idx="100" formatCode="General">
                  <c:v>5214.0970437594087</c:v>
                </c:pt>
                <c:pt idx="101" formatCode="General">
                  <c:v>5109.6888228949983</c:v>
                </c:pt>
                <c:pt idx="102" formatCode="General">
                  <c:v>5003.3664513147396</c:v>
                </c:pt>
                <c:pt idx="103" formatCode="General">
                  <c:v>4895.09483625551</c:v>
                </c:pt>
                <c:pt idx="104" formatCode="General">
                  <c:v>4784.8382415868609</c:v>
                </c:pt>
                <c:pt idx="105" formatCode="General">
                  <c:v>4672.5602760159536</c:v>
                </c:pt>
                <c:pt idx="106" formatCode="General">
                  <c:v>4558.2238810762465</c:v>
                </c:pt>
                <c:pt idx="107" formatCode="General">
                  <c:v>4441.7913188959774</c:v>
                </c:pt>
                <c:pt idx="108" formatCode="General">
                  <c:v>4323.2241597424036</c:v>
                </c:pt>
                <c:pt idx="109" formatCode="General">
                  <c:v>4202.4832693376811</c:v>
                </c:pt>
                <c:pt idx="110" formatCode="General">
                  <c:v>4079.5287959422049</c:v>
                </c:pt>
                <c:pt idx="111" formatCode="General">
                  <c:v>3954.3201572011449</c:v>
                </c:pt>
                <c:pt idx="112" formatCode="General">
                  <c:v>3826.8160267498324</c:v>
                </c:pt>
                <c:pt idx="113" formatCode="General">
                  <c:v>3696.9743205735795</c:v>
                </c:pt>
                <c:pt idx="114" formatCode="General">
                  <c:v>3564.7521831174286</c:v>
                </c:pt>
                <c:pt idx="115" formatCode="General">
                  <c:v>3430.1059731412479</c:v>
                </c:pt>
                <c:pt idx="116" formatCode="General">
                  <c:v>3292.9912493155043</c:v>
                </c:pt>
                <c:pt idx="117" formatCode="General">
                  <c:v>3153.3627555529552</c:v>
                </c:pt>
                <c:pt idx="118" formatCode="General">
                  <c:v>3011.1744060714259</c:v>
                </c:pt>
                <c:pt idx="119" formatCode="General">
                  <c:v>2866.3792701827356</c:v>
                </c:pt>
                <c:pt idx="120" formatCode="General">
                  <c:v>2718.9295568027524</c:v>
                </c:pt>
                <c:pt idx="121" formatCode="General">
                  <c:v>2568.7765986774693</c:v>
                </c:pt>
                <c:pt idx="122" formatCode="General">
                  <c:v>2415.8708363198898</c:v>
                </c:pt>
                <c:pt idx="123" formatCode="General">
                  <c:v>2260.1618016524212</c:v>
                </c:pt>
                <c:pt idx="124" formatCode="General">
                  <c:v>2101.5981013493824</c:v>
                </c:pt>
                <c:pt idx="125" formatCode="General">
                  <c:v>1940.1273998741212</c:v>
                </c:pt>
                <c:pt idx="126" formatCode="General">
                  <c:v>1775.6964022051468</c:v>
                </c:pt>
                <c:pt idx="127" formatCode="General">
                  <c:v>1608.2508362455744</c:v>
                </c:pt>
                <c:pt idx="128" formatCode="General">
                  <c:v>1437.7354349100767</c:v>
                </c:pt>
                <c:pt idx="129" formatCode="General">
                  <c:v>1264.093917883428</c:v>
                </c:pt>
                <c:pt idx="130" formatCode="General">
                  <c:v>1087.2689730446243</c:v>
                </c:pt>
                <c:pt idx="131" formatCode="General">
                  <c:v>907.20223755044253</c:v>
                </c:pt>
                <c:pt idx="132" formatCode="General">
                  <c:v>723.83427857220067</c:v>
                </c:pt>
                <c:pt idx="133" formatCode="General">
                  <c:v>537.10457367935771</c:v>
                </c:pt>
                <c:pt idx="134" formatCode="General">
                  <c:v>346.95149086347931</c:v>
                </c:pt>
                <c:pt idx="135" formatCode="General">
                  <c:v>153.3122681959764</c:v>
                </c:pt>
                <c:pt idx="136" formatCode="General">
                  <c:v>0</c:v>
                </c:pt>
                <c:pt idx="137" formatCode="General">
                  <c:v>#N/A</c:v>
                </c:pt>
                <c:pt idx="138" formatCode="General">
                  <c:v>#N/A</c:v>
                </c:pt>
                <c:pt idx="139" formatCode="General">
                  <c:v>#N/A</c:v>
                </c:pt>
                <c:pt idx="140" formatCode="General">
                  <c:v>#N/A</c:v>
                </c:pt>
                <c:pt idx="141" formatCode="General">
                  <c:v>#N/A</c:v>
                </c:pt>
                <c:pt idx="142" formatCode="General">
                  <c:v>#N/A</c:v>
                </c:pt>
                <c:pt idx="143" formatCode="General">
                  <c:v>#N/A</c:v>
                </c:pt>
                <c:pt idx="144" formatCode="General">
                  <c:v>#N/A</c:v>
                </c:pt>
                <c:pt idx="145" formatCode="General">
                  <c:v>#N/A</c:v>
                </c:pt>
                <c:pt idx="146" formatCode="General">
                  <c:v>#N/A</c:v>
                </c:pt>
                <c:pt idx="147" formatCode="General">
                  <c:v>#N/A</c:v>
                </c:pt>
                <c:pt idx="148" formatCode="General">
                  <c:v>#N/A</c:v>
                </c:pt>
                <c:pt idx="149" formatCode="General">
                  <c:v>#N/A</c:v>
                </c:pt>
                <c:pt idx="150" formatCode="General">
                  <c:v>#N/A</c:v>
                </c:pt>
                <c:pt idx="151" formatCode="General">
                  <c:v>#N/A</c:v>
                </c:pt>
                <c:pt idx="152" formatCode="General">
                  <c:v>#N/A</c:v>
                </c:pt>
                <c:pt idx="153" formatCode="General">
                  <c:v>#N/A</c:v>
                </c:pt>
                <c:pt idx="154" formatCode="General">
                  <c:v>#N/A</c:v>
                </c:pt>
                <c:pt idx="155" formatCode="General">
                  <c:v>#N/A</c:v>
                </c:pt>
                <c:pt idx="156" formatCode="General">
                  <c:v>#N/A</c:v>
                </c:pt>
                <c:pt idx="157" formatCode="General">
                  <c:v>#N/A</c:v>
                </c:pt>
                <c:pt idx="158" formatCode="General">
                  <c:v>#N/A</c:v>
                </c:pt>
                <c:pt idx="159" formatCode="General">
                  <c:v>#N/A</c:v>
                </c:pt>
                <c:pt idx="160" formatCode="General">
                  <c:v>#N/A</c:v>
                </c:pt>
                <c:pt idx="161" formatCode="General">
                  <c:v>#N/A</c:v>
                </c:pt>
                <c:pt idx="162" formatCode="General">
                  <c:v>#N/A</c:v>
                </c:pt>
                <c:pt idx="163" formatCode="General">
                  <c:v>#N/A</c:v>
                </c:pt>
                <c:pt idx="164" formatCode="General">
                  <c:v>#N/A</c:v>
                </c:pt>
                <c:pt idx="165" formatCode="General">
                  <c:v>#N/A</c:v>
                </c:pt>
                <c:pt idx="166" formatCode="General">
                  <c:v>#N/A</c:v>
                </c:pt>
                <c:pt idx="167" formatCode="General">
                  <c:v>#N/A</c:v>
                </c:pt>
                <c:pt idx="168" formatCode="General">
                  <c:v>#N/A</c:v>
                </c:pt>
                <c:pt idx="169" formatCode="General">
                  <c:v>#N/A</c:v>
                </c:pt>
                <c:pt idx="170" formatCode="General">
                  <c:v>#N/A</c:v>
                </c:pt>
                <c:pt idx="171" formatCode="General">
                  <c:v>#N/A</c:v>
                </c:pt>
                <c:pt idx="172" formatCode="General">
                  <c:v>#N/A</c:v>
                </c:pt>
                <c:pt idx="173" formatCode="General">
                  <c:v>#N/A</c:v>
                </c:pt>
                <c:pt idx="174" formatCode="General">
                  <c:v>#N/A</c:v>
                </c:pt>
                <c:pt idx="175" formatCode="General">
                  <c:v>#N/A</c:v>
                </c:pt>
                <c:pt idx="176" formatCode="General">
                  <c:v>#N/A</c:v>
                </c:pt>
                <c:pt idx="177" formatCode="General">
                  <c:v>#N/A</c:v>
                </c:pt>
                <c:pt idx="178" formatCode="General">
                  <c:v>#N/A</c:v>
                </c:pt>
                <c:pt idx="179" formatCode="General">
                  <c:v>#N/A</c:v>
                </c:pt>
                <c:pt idx="180" formatCode="General">
                  <c:v>#N/A</c:v>
                </c:pt>
                <c:pt idx="181" formatCode="General">
                  <c:v>#N/A</c:v>
                </c:pt>
                <c:pt idx="182" formatCode="General">
                  <c:v>#N/A</c:v>
                </c:pt>
                <c:pt idx="183" formatCode="General">
                  <c:v>#N/A</c:v>
                </c:pt>
                <c:pt idx="184" formatCode="General">
                  <c:v>#N/A</c:v>
                </c:pt>
                <c:pt idx="185" formatCode="General">
                  <c:v>#N/A</c:v>
                </c:pt>
                <c:pt idx="186" formatCode="General">
                  <c:v>#N/A</c:v>
                </c:pt>
                <c:pt idx="187" formatCode="General">
                  <c:v>#N/A</c:v>
                </c:pt>
                <c:pt idx="188" formatCode="General">
                  <c:v>#N/A</c:v>
                </c:pt>
                <c:pt idx="189" formatCode="General">
                  <c:v>#N/A</c:v>
                </c:pt>
                <c:pt idx="190" formatCode="General">
                  <c:v>#N/A</c:v>
                </c:pt>
                <c:pt idx="191" formatCode="General">
                  <c:v>#N/A</c:v>
                </c:pt>
                <c:pt idx="192" formatCode="General">
                  <c:v>#N/A</c:v>
                </c:pt>
                <c:pt idx="193" formatCode="General">
                  <c:v>#N/A</c:v>
                </c:pt>
                <c:pt idx="194" formatCode="General">
                  <c:v>#N/A</c:v>
                </c:pt>
                <c:pt idx="195" formatCode="General">
                  <c:v>#N/A</c:v>
                </c:pt>
                <c:pt idx="196" formatCode="General">
                  <c:v>#N/A</c:v>
                </c:pt>
                <c:pt idx="197" formatCode="General">
                  <c:v>#N/A</c:v>
                </c:pt>
                <c:pt idx="198" formatCode="General">
                  <c:v>#N/A</c:v>
                </c:pt>
                <c:pt idx="199" formatCode="General">
                  <c:v>#N/A</c:v>
                </c:pt>
                <c:pt idx="200" formatCode="General">
                  <c:v>#N/A</c:v>
                </c:pt>
                <c:pt idx="201" formatCode="General">
                  <c:v>#N/A</c:v>
                </c:pt>
                <c:pt idx="202" formatCode="General">
                  <c:v>#N/A</c:v>
                </c:pt>
                <c:pt idx="203" formatCode="General">
                  <c:v>#N/A</c:v>
                </c:pt>
                <c:pt idx="204" formatCode="General">
                  <c:v>#N/A</c:v>
                </c:pt>
                <c:pt idx="205" formatCode="General">
                  <c:v>#N/A</c:v>
                </c:pt>
                <c:pt idx="206" formatCode="General">
                  <c:v>#N/A</c:v>
                </c:pt>
                <c:pt idx="207" formatCode="General">
                  <c:v>#N/A</c:v>
                </c:pt>
                <c:pt idx="208" formatCode="General">
                  <c:v>#N/A</c:v>
                </c:pt>
                <c:pt idx="209" formatCode="General">
                  <c:v>#N/A</c:v>
                </c:pt>
                <c:pt idx="210" formatCode="General">
                  <c:v>#N/A</c:v>
                </c:pt>
                <c:pt idx="211" formatCode="General">
                  <c:v>#N/A</c:v>
                </c:pt>
                <c:pt idx="212" formatCode="General">
                  <c:v>#N/A</c:v>
                </c:pt>
                <c:pt idx="213" formatCode="General">
                  <c:v>#N/A</c:v>
                </c:pt>
                <c:pt idx="214" formatCode="General">
                  <c:v>#N/A</c:v>
                </c:pt>
                <c:pt idx="215" formatCode="General">
                  <c:v>#N/A</c:v>
                </c:pt>
                <c:pt idx="216" formatCode="General">
                  <c:v>#N/A</c:v>
                </c:pt>
                <c:pt idx="217" formatCode="General">
                  <c:v>#N/A</c:v>
                </c:pt>
                <c:pt idx="218" formatCode="General">
                  <c:v>#N/A</c:v>
                </c:pt>
                <c:pt idx="219" formatCode="General">
                  <c:v>#N/A</c:v>
                </c:pt>
                <c:pt idx="220" formatCode="General">
                  <c:v>#N/A</c:v>
                </c:pt>
                <c:pt idx="221" formatCode="General">
                  <c:v>#N/A</c:v>
                </c:pt>
                <c:pt idx="222" formatCode="General">
                  <c:v>#N/A</c:v>
                </c:pt>
                <c:pt idx="223" formatCode="General">
                  <c:v>#N/A</c:v>
                </c:pt>
                <c:pt idx="224" formatCode="General">
                  <c:v>#N/A</c:v>
                </c:pt>
                <c:pt idx="225" formatCode="General">
                  <c:v>#N/A</c:v>
                </c:pt>
                <c:pt idx="226" formatCode="General">
                  <c:v>#N/A</c:v>
                </c:pt>
                <c:pt idx="227" formatCode="General">
                  <c:v>#N/A</c:v>
                </c:pt>
                <c:pt idx="228" formatCode="General">
                  <c:v>#N/A</c:v>
                </c:pt>
                <c:pt idx="229" formatCode="General">
                  <c:v>#N/A</c:v>
                </c:pt>
                <c:pt idx="230" formatCode="General">
                  <c:v>#N/A</c:v>
                </c:pt>
                <c:pt idx="231" formatCode="General">
                  <c:v>#N/A</c:v>
                </c:pt>
                <c:pt idx="232" formatCode="General">
                  <c:v>#N/A</c:v>
                </c:pt>
                <c:pt idx="233" formatCode="General">
                  <c:v>#N/A</c:v>
                </c:pt>
                <c:pt idx="234" formatCode="General">
                  <c:v>#N/A</c:v>
                </c:pt>
                <c:pt idx="235" formatCode="General">
                  <c:v>#N/A</c:v>
                </c:pt>
                <c:pt idx="236" formatCode="General">
                  <c:v>#N/A</c:v>
                </c:pt>
                <c:pt idx="237" formatCode="General">
                  <c:v>#N/A</c:v>
                </c:pt>
                <c:pt idx="238" formatCode="General">
                  <c:v>#N/A</c:v>
                </c:pt>
                <c:pt idx="239" formatCode="General">
                  <c:v>#N/A</c:v>
                </c:pt>
                <c:pt idx="240" formatCode="General">
                  <c:v>#N/A</c:v>
                </c:pt>
                <c:pt idx="241" formatCode="General">
                  <c:v>#N/A</c:v>
                </c:pt>
                <c:pt idx="242" formatCode="General">
                  <c:v>#N/A</c:v>
                </c:pt>
                <c:pt idx="243" formatCode="General">
                  <c:v>#N/A</c:v>
                </c:pt>
                <c:pt idx="244" formatCode="General">
                  <c:v>#N/A</c:v>
                </c:pt>
                <c:pt idx="245" formatCode="General">
                  <c:v>#N/A</c:v>
                </c:pt>
                <c:pt idx="246" formatCode="General">
                  <c:v>#N/A</c:v>
                </c:pt>
                <c:pt idx="247" formatCode="General">
                  <c:v>#N/A</c:v>
                </c:pt>
                <c:pt idx="248" formatCode="General">
                  <c:v>#N/A</c:v>
                </c:pt>
                <c:pt idx="249" formatCode="General">
                  <c:v>#N/A</c:v>
                </c:pt>
                <c:pt idx="250" formatCode="General">
                  <c:v>#N/A</c:v>
                </c:pt>
                <c:pt idx="251" formatCode="General">
                  <c:v>#N/A</c:v>
                </c:pt>
                <c:pt idx="252" formatCode="General">
                  <c:v>#N/A</c:v>
                </c:pt>
                <c:pt idx="253" formatCode="General">
                  <c:v>#N/A</c:v>
                </c:pt>
                <c:pt idx="254" formatCode="General">
                  <c:v>#N/A</c:v>
                </c:pt>
                <c:pt idx="255" formatCode="General">
                  <c:v>#N/A</c:v>
                </c:pt>
                <c:pt idx="256" formatCode="General">
                  <c:v>#N/A</c:v>
                </c:pt>
                <c:pt idx="257" formatCode="General">
                  <c:v>#N/A</c:v>
                </c:pt>
                <c:pt idx="258" formatCode="General">
                  <c:v>#N/A</c:v>
                </c:pt>
                <c:pt idx="259" formatCode="General">
                  <c:v>#N/A</c:v>
                </c:pt>
                <c:pt idx="260" formatCode="General">
                  <c:v>#N/A</c:v>
                </c:pt>
                <c:pt idx="261" formatCode="General">
                  <c:v>#N/A</c:v>
                </c:pt>
                <c:pt idx="262" formatCode="General">
                  <c:v>#N/A</c:v>
                </c:pt>
                <c:pt idx="263" formatCode="General">
                  <c:v>#N/A</c:v>
                </c:pt>
                <c:pt idx="264" formatCode="General">
                  <c:v>#N/A</c:v>
                </c:pt>
                <c:pt idx="265" formatCode="General">
                  <c:v>#N/A</c:v>
                </c:pt>
                <c:pt idx="266" formatCode="General">
                  <c:v>#N/A</c:v>
                </c:pt>
                <c:pt idx="267" formatCode="General">
                  <c:v>#N/A</c:v>
                </c:pt>
                <c:pt idx="268" formatCode="General">
                  <c:v>#N/A</c:v>
                </c:pt>
                <c:pt idx="269" formatCode="General">
                  <c:v>#N/A</c:v>
                </c:pt>
                <c:pt idx="270" formatCode="General">
                  <c:v>#N/A</c:v>
                </c:pt>
                <c:pt idx="271" formatCode="General">
                  <c:v>#N/A</c:v>
                </c:pt>
                <c:pt idx="272" formatCode="General">
                  <c:v>#N/A</c:v>
                </c:pt>
                <c:pt idx="273" formatCode="General">
                  <c:v>#N/A</c:v>
                </c:pt>
                <c:pt idx="274" formatCode="General">
                  <c:v>#N/A</c:v>
                </c:pt>
                <c:pt idx="275" formatCode="General">
                  <c:v>#N/A</c:v>
                </c:pt>
                <c:pt idx="276" formatCode="General">
                  <c:v>#N/A</c:v>
                </c:pt>
                <c:pt idx="277" formatCode="General">
                  <c:v>#N/A</c:v>
                </c:pt>
                <c:pt idx="278" formatCode="General">
                  <c:v>#N/A</c:v>
                </c:pt>
                <c:pt idx="279" formatCode="General">
                  <c:v>#N/A</c:v>
                </c:pt>
                <c:pt idx="280" formatCode="General">
                  <c:v>#N/A</c:v>
                </c:pt>
                <c:pt idx="281" formatCode="General">
                  <c:v>#N/A</c:v>
                </c:pt>
                <c:pt idx="282" formatCode="General">
                  <c:v>#N/A</c:v>
                </c:pt>
                <c:pt idx="283" formatCode="General">
                  <c:v>#N/A</c:v>
                </c:pt>
                <c:pt idx="284" formatCode="General">
                  <c:v>#N/A</c:v>
                </c:pt>
                <c:pt idx="285" formatCode="General">
                  <c:v>#N/A</c:v>
                </c:pt>
                <c:pt idx="286" formatCode="General">
                  <c:v>#N/A</c:v>
                </c:pt>
                <c:pt idx="287" formatCode="General">
                  <c:v>#N/A</c:v>
                </c:pt>
                <c:pt idx="288" formatCode="General">
                  <c:v>#N/A</c:v>
                </c:pt>
                <c:pt idx="289" formatCode="General">
                  <c:v>#N/A</c:v>
                </c:pt>
                <c:pt idx="290" formatCode="General">
                  <c:v>#N/A</c:v>
                </c:pt>
                <c:pt idx="291" formatCode="General">
                  <c:v>#N/A</c:v>
                </c:pt>
                <c:pt idx="292" formatCode="General">
                  <c:v>#N/A</c:v>
                </c:pt>
                <c:pt idx="293" formatCode="General">
                  <c:v>#N/A</c:v>
                </c:pt>
                <c:pt idx="294" formatCode="General">
                  <c:v>#N/A</c:v>
                </c:pt>
                <c:pt idx="295" formatCode="General">
                  <c:v>#N/A</c:v>
                </c:pt>
                <c:pt idx="296" formatCode="General">
                  <c:v>#N/A</c:v>
                </c:pt>
                <c:pt idx="297" formatCode="General">
                  <c:v>#N/A</c:v>
                </c:pt>
                <c:pt idx="298" formatCode="General">
                  <c:v>#N/A</c:v>
                </c:pt>
                <c:pt idx="299" formatCode="General">
                  <c:v>#N/A</c:v>
                </c:pt>
                <c:pt idx="300" formatCode="General">
                  <c:v>#N/A</c:v>
                </c:pt>
                <c:pt idx="301" formatCode="General">
                  <c:v>#N/A</c:v>
                </c:pt>
                <c:pt idx="302" formatCode="General">
                  <c:v>#N/A</c:v>
                </c:pt>
                <c:pt idx="303" formatCode="General">
                  <c:v>#N/A</c:v>
                </c:pt>
                <c:pt idx="304" formatCode="General">
                  <c:v>#N/A</c:v>
                </c:pt>
                <c:pt idx="305" formatCode="General">
                  <c:v>#N/A</c:v>
                </c:pt>
                <c:pt idx="306" formatCode="General">
                  <c:v>#N/A</c:v>
                </c:pt>
                <c:pt idx="307" formatCode="General">
                  <c:v>#N/A</c:v>
                </c:pt>
                <c:pt idx="308" formatCode="General">
                  <c:v>#N/A</c:v>
                </c:pt>
                <c:pt idx="309" formatCode="General">
                  <c:v>#N/A</c:v>
                </c:pt>
                <c:pt idx="310" formatCode="General">
                  <c:v>#N/A</c:v>
                </c:pt>
                <c:pt idx="311" formatCode="General">
                  <c:v>#N/A</c:v>
                </c:pt>
                <c:pt idx="312" formatCode="General">
                  <c:v>#N/A</c:v>
                </c:pt>
                <c:pt idx="313" formatCode="General">
                  <c:v>#N/A</c:v>
                </c:pt>
                <c:pt idx="314" formatCode="General">
                  <c:v>#N/A</c:v>
                </c:pt>
                <c:pt idx="315" formatCode="General">
                  <c:v>#N/A</c:v>
                </c:pt>
                <c:pt idx="316" formatCode="General">
                  <c:v>#N/A</c:v>
                </c:pt>
                <c:pt idx="317" formatCode="General">
                  <c:v>#N/A</c:v>
                </c:pt>
                <c:pt idx="318" formatCode="General">
                  <c:v>#N/A</c:v>
                </c:pt>
                <c:pt idx="319" formatCode="General">
                  <c:v>#N/A</c:v>
                </c:pt>
                <c:pt idx="320" formatCode="General">
                  <c:v>#N/A</c:v>
                </c:pt>
                <c:pt idx="321" formatCode="General">
                  <c:v>#N/A</c:v>
                </c:pt>
                <c:pt idx="322" formatCode="General">
                  <c:v>#N/A</c:v>
                </c:pt>
                <c:pt idx="323" formatCode="General">
                  <c:v>#N/A</c:v>
                </c:pt>
                <c:pt idx="324" formatCode="General">
                  <c:v>#N/A</c:v>
                </c:pt>
                <c:pt idx="325" formatCode="General">
                  <c:v>#N/A</c:v>
                </c:pt>
                <c:pt idx="326" formatCode="General">
                  <c:v>#N/A</c:v>
                </c:pt>
                <c:pt idx="327" formatCode="General">
                  <c:v>#N/A</c:v>
                </c:pt>
                <c:pt idx="328" formatCode="General">
                  <c:v>#N/A</c:v>
                </c:pt>
                <c:pt idx="329" formatCode="General">
                  <c:v>#N/A</c:v>
                </c:pt>
                <c:pt idx="330" formatCode="General">
                  <c:v>#N/A</c:v>
                </c:pt>
                <c:pt idx="331" formatCode="General">
                  <c:v>#N/A</c:v>
                </c:pt>
                <c:pt idx="332" formatCode="General">
                  <c:v>#N/A</c:v>
                </c:pt>
                <c:pt idx="333" formatCode="General">
                  <c:v>#N/A</c:v>
                </c:pt>
                <c:pt idx="334" formatCode="General">
                  <c:v>#N/A</c:v>
                </c:pt>
                <c:pt idx="335" formatCode="General">
                  <c:v>#N/A</c:v>
                </c:pt>
                <c:pt idx="336" formatCode="General">
                  <c:v>#N/A</c:v>
                </c:pt>
                <c:pt idx="337" formatCode="General">
                  <c:v>#N/A</c:v>
                </c:pt>
                <c:pt idx="338" formatCode="General">
                  <c:v>#N/A</c:v>
                </c:pt>
                <c:pt idx="339" formatCode="General">
                  <c:v>#N/A</c:v>
                </c:pt>
                <c:pt idx="340" formatCode="General">
                  <c:v>#N/A</c:v>
                </c:pt>
                <c:pt idx="341" formatCode="General">
                  <c:v>#N/A</c:v>
                </c:pt>
                <c:pt idx="342" formatCode="General">
                  <c:v>#N/A</c:v>
                </c:pt>
                <c:pt idx="343" formatCode="General">
                  <c:v>#N/A</c:v>
                </c:pt>
                <c:pt idx="344" formatCode="General">
                  <c:v>#N/A</c:v>
                </c:pt>
                <c:pt idx="345" formatCode="General">
                  <c:v>#N/A</c:v>
                </c:pt>
                <c:pt idx="346" formatCode="General">
                  <c:v>#N/A</c:v>
                </c:pt>
                <c:pt idx="347" formatCode="General">
                  <c:v>#N/A</c:v>
                </c:pt>
                <c:pt idx="348" formatCode="General">
                  <c:v>#N/A</c:v>
                </c:pt>
                <c:pt idx="349" formatCode="General">
                  <c:v>#N/A</c:v>
                </c:pt>
                <c:pt idx="350" formatCode="General">
                  <c:v>#N/A</c:v>
                </c:pt>
                <c:pt idx="351" formatCode="General">
                  <c:v>#N/A</c:v>
                </c:pt>
                <c:pt idx="352" formatCode="General">
                  <c:v>#N/A</c:v>
                </c:pt>
                <c:pt idx="353" formatCode="General">
                  <c:v>#N/A</c:v>
                </c:pt>
                <c:pt idx="354" formatCode="General">
                  <c:v>#N/A</c:v>
                </c:pt>
                <c:pt idx="355" formatCode="General">
                  <c:v>#N/A</c:v>
                </c:pt>
                <c:pt idx="356" formatCode="General">
                  <c:v>#N/A</c:v>
                </c:pt>
                <c:pt idx="357" formatCode="General">
                  <c:v>#N/A</c:v>
                </c:pt>
                <c:pt idx="358" formatCode="General">
                  <c:v>#N/A</c:v>
                </c:pt>
                <c:pt idx="359" formatCode="General">
                  <c:v>#N/A</c:v>
                </c:pt>
                <c:pt idx="360" formatCode="General">
                  <c:v>#N/A</c:v>
                </c:pt>
                <c:pt idx="361" formatCode="General">
                  <c:v>#N/A</c:v>
                </c:pt>
                <c:pt idx="362" formatCode="General">
                  <c:v>#N/A</c:v>
                </c:pt>
                <c:pt idx="363" formatCode="General">
                  <c:v>#N/A</c:v>
                </c:pt>
                <c:pt idx="364" formatCode="General">
                  <c:v>#N/A</c:v>
                </c:pt>
                <c:pt idx="365" formatCode="General">
                  <c:v>#N/A</c:v>
                </c:pt>
                <c:pt idx="366" formatCode="General">
                  <c:v>#N/A</c:v>
                </c:pt>
                <c:pt idx="367" formatCode="General">
                  <c:v>#N/A</c:v>
                </c:pt>
                <c:pt idx="368" formatCode="General">
                  <c:v>#N/A</c:v>
                </c:pt>
                <c:pt idx="369" formatCode="General">
                  <c:v>#N/A</c:v>
                </c:pt>
                <c:pt idx="370" formatCode="General">
                  <c:v>#N/A</c:v>
                </c:pt>
                <c:pt idx="371" formatCode="General">
                  <c:v>#N/A</c:v>
                </c:pt>
                <c:pt idx="372" formatCode="General">
                  <c:v>#N/A</c:v>
                </c:pt>
                <c:pt idx="373" formatCode="General">
                  <c:v>#N/A</c:v>
                </c:pt>
                <c:pt idx="374" formatCode="General">
                  <c:v>#N/A</c:v>
                </c:pt>
                <c:pt idx="375" formatCode="General">
                  <c:v>#N/A</c:v>
                </c:pt>
                <c:pt idx="376" formatCode="General">
                  <c:v>#N/A</c:v>
                </c:pt>
                <c:pt idx="377" formatCode="General">
                  <c:v>#N/A</c:v>
                </c:pt>
                <c:pt idx="378" formatCode="General">
                  <c:v>#N/A</c:v>
                </c:pt>
                <c:pt idx="379" formatCode="General">
                  <c:v>#N/A</c:v>
                </c:pt>
                <c:pt idx="380" formatCode="General">
                  <c:v>#N/A</c:v>
                </c:pt>
                <c:pt idx="381" formatCode="General">
                  <c:v>#N/A</c:v>
                </c:pt>
                <c:pt idx="382" formatCode="General">
                  <c:v>#N/A</c:v>
                </c:pt>
                <c:pt idx="383" formatCode="General">
                  <c:v>#N/A</c:v>
                </c:pt>
                <c:pt idx="384" formatCode="General">
                  <c:v>#N/A</c:v>
                </c:pt>
                <c:pt idx="385" formatCode="General">
                  <c:v>#N/A</c:v>
                </c:pt>
                <c:pt idx="386" formatCode="General">
                  <c:v>#N/A</c:v>
                </c:pt>
                <c:pt idx="387" formatCode="General">
                  <c:v>#N/A</c:v>
                </c:pt>
                <c:pt idx="388" formatCode="General">
                  <c:v>#N/A</c:v>
                </c:pt>
                <c:pt idx="389" formatCode="General">
                  <c:v>#N/A</c:v>
                </c:pt>
                <c:pt idx="390" formatCode="General">
                  <c:v>#N/A</c:v>
                </c:pt>
                <c:pt idx="391" formatCode="General">
                  <c:v>#N/A</c:v>
                </c:pt>
                <c:pt idx="392" formatCode="General">
                  <c:v>#N/A</c:v>
                </c:pt>
                <c:pt idx="393" formatCode="General">
                  <c:v>#N/A</c:v>
                </c:pt>
                <c:pt idx="394" formatCode="General">
                  <c:v>#N/A</c:v>
                </c:pt>
                <c:pt idx="395" formatCode="General">
                  <c:v>#N/A</c:v>
                </c:pt>
                <c:pt idx="396" formatCode="General">
                  <c:v>#N/A</c:v>
                </c:pt>
                <c:pt idx="397" formatCode="General">
                  <c:v>#N/A</c:v>
                </c:pt>
                <c:pt idx="398" formatCode="General">
                  <c:v>#N/A</c:v>
                </c:pt>
                <c:pt idx="399" formatCode="General">
                  <c:v>#N/A</c:v>
                </c:pt>
                <c:pt idx="400" formatCode="General">
                  <c:v>#N/A</c:v>
                </c:pt>
                <c:pt idx="401" formatCode="General">
                  <c:v>#N/A</c:v>
                </c:pt>
                <c:pt idx="402" formatCode="General">
                  <c:v>#N/A</c:v>
                </c:pt>
                <c:pt idx="403" formatCode="General">
                  <c:v>#N/A</c:v>
                </c:pt>
                <c:pt idx="404" formatCode="General">
                  <c:v>#N/A</c:v>
                </c:pt>
                <c:pt idx="405" formatCode="General">
                  <c:v>#N/A</c:v>
                </c:pt>
                <c:pt idx="406" formatCode="General">
                  <c:v>#N/A</c:v>
                </c:pt>
                <c:pt idx="407" formatCode="General">
                  <c:v>#N/A</c:v>
                </c:pt>
                <c:pt idx="408" formatCode="General">
                  <c:v>#N/A</c:v>
                </c:pt>
                <c:pt idx="409" formatCode="General">
                  <c:v>#N/A</c:v>
                </c:pt>
                <c:pt idx="410" formatCode="General">
                  <c:v>#N/A</c:v>
                </c:pt>
                <c:pt idx="411" formatCode="General">
                  <c:v>#N/A</c:v>
                </c:pt>
                <c:pt idx="412" formatCode="General">
                  <c:v>#N/A</c:v>
                </c:pt>
                <c:pt idx="413" formatCode="General">
                  <c:v>#N/A</c:v>
                </c:pt>
                <c:pt idx="414" formatCode="General">
                  <c:v>#N/A</c:v>
                </c:pt>
                <c:pt idx="415" formatCode="General">
                  <c:v>#N/A</c:v>
                </c:pt>
                <c:pt idx="416" formatCode="General">
                  <c:v>#N/A</c:v>
                </c:pt>
                <c:pt idx="417" formatCode="General">
                  <c:v>#N/A</c:v>
                </c:pt>
                <c:pt idx="418" formatCode="General">
                  <c:v>#N/A</c:v>
                </c:pt>
                <c:pt idx="419" formatCode="General">
                  <c:v>#N/A</c:v>
                </c:pt>
                <c:pt idx="420" formatCode="General">
                  <c:v>#N/A</c:v>
                </c:pt>
                <c:pt idx="421" formatCode="General">
                  <c:v>#N/A</c:v>
                </c:pt>
                <c:pt idx="422" formatCode="General">
                  <c:v>#N/A</c:v>
                </c:pt>
                <c:pt idx="423" formatCode="General">
                  <c:v>#N/A</c:v>
                </c:pt>
                <c:pt idx="424" formatCode="General">
                  <c:v>#N/A</c:v>
                </c:pt>
                <c:pt idx="425" formatCode="General">
                  <c:v>#N/A</c:v>
                </c:pt>
                <c:pt idx="426" formatCode="General">
                  <c:v>#N/A</c:v>
                </c:pt>
                <c:pt idx="427" formatCode="General">
                  <c:v>#N/A</c:v>
                </c:pt>
                <c:pt idx="428" formatCode="General">
                  <c:v>#N/A</c:v>
                </c:pt>
                <c:pt idx="429" formatCode="General">
                  <c:v>#N/A</c:v>
                </c:pt>
                <c:pt idx="430" formatCode="General">
                  <c:v>#N/A</c:v>
                </c:pt>
                <c:pt idx="431" formatCode="General">
                  <c:v>#N/A</c:v>
                </c:pt>
                <c:pt idx="432" formatCode="General">
                  <c:v>#N/A</c:v>
                </c:pt>
                <c:pt idx="433" formatCode="General">
                  <c:v>#N/A</c:v>
                </c:pt>
                <c:pt idx="434" formatCode="General">
                  <c:v>#N/A</c:v>
                </c:pt>
                <c:pt idx="435" formatCode="General">
                  <c:v>#N/A</c:v>
                </c:pt>
                <c:pt idx="436" formatCode="General">
                  <c:v>#N/A</c:v>
                </c:pt>
                <c:pt idx="437" formatCode="General">
                  <c:v>#N/A</c:v>
                </c:pt>
                <c:pt idx="438" formatCode="General">
                  <c:v>#N/A</c:v>
                </c:pt>
                <c:pt idx="439" formatCode="General">
                  <c:v>#N/A</c:v>
                </c:pt>
                <c:pt idx="440" formatCode="General">
                  <c:v>#N/A</c:v>
                </c:pt>
                <c:pt idx="441" formatCode="General">
                  <c:v>#N/A</c:v>
                </c:pt>
                <c:pt idx="442" formatCode="General">
                  <c:v>#N/A</c:v>
                </c:pt>
                <c:pt idx="443" formatCode="General">
                  <c:v>#N/A</c:v>
                </c:pt>
                <c:pt idx="444" formatCode="General">
                  <c:v>#N/A</c:v>
                </c:pt>
                <c:pt idx="445" formatCode="General">
                  <c:v>#N/A</c:v>
                </c:pt>
                <c:pt idx="446" formatCode="General">
                  <c:v>#N/A</c:v>
                </c:pt>
                <c:pt idx="447" formatCode="General">
                  <c:v>#N/A</c:v>
                </c:pt>
                <c:pt idx="448" formatCode="General">
                  <c:v>#N/A</c:v>
                </c:pt>
                <c:pt idx="449" formatCode="General">
                  <c:v>#N/A</c:v>
                </c:pt>
                <c:pt idx="450" formatCode="General">
                  <c:v>#N/A</c:v>
                </c:pt>
                <c:pt idx="451" formatCode="General">
                  <c:v>#N/A</c:v>
                </c:pt>
                <c:pt idx="452" formatCode="General">
                  <c:v>#N/A</c:v>
                </c:pt>
                <c:pt idx="453" formatCode="General">
                  <c:v>#N/A</c:v>
                </c:pt>
                <c:pt idx="454" formatCode="General">
                  <c:v>#N/A</c:v>
                </c:pt>
                <c:pt idx="455" formatCode="General">
                  <c:v>#N/A</c:v>
                </c:pt>
                <c:pt idx="456" formatCode="General">
                  <c:v>#N/A</c:v>
                </c:pt>
                <c:pt idx="457" formatCode="General">
                  <c:v>#N/A</c:v>
                </c:pt>
                <c:pt idx="458" formatCode="General">
                  <c:v>#N/A</c:v>
                </c:pt>
                <c:pt idx="459" formatCode="General">
                  <c:v>#N/A</c:v>
                </c:pt>
                <c:pt idx="460" formatCode="General">
                  <c:v>#N/A</c:v>
                </c:pt>
                <c:pt idx="461" formatCode="General">
                  <c:v>#N/A</c:v>
                </c:pt>
                <c:pt idx="462" formatCode="General">
                  <c:v>#N/A</c:v>
                </c:pt>
                <c:pt idx="463" formatCode="General">
                  <c:v>#N/A</c:v>
                </c:pt>
                <c:pt idx="464" formatCode="General">
                  <c:v>#N/A</c:v>
                </c:pt>
                <c:pt idx="465" formatCode="General">
                  <c:v>#N/A</c:v>
                </c:pt>
                <c:pt idx="466" formatCode="General">
                  <c:v>#N/A</c:v>
                </c:pt>
                <c:pt idx="467" formatCode="General">
                  <c:v>#N/A</c:v>
                </c:pt>
                <c:pt idx="468" formatCode="General">
                  <c:v>#N/A</c:v>
                </c:pt>
                <c:pt idx="469" formatCode="General">
                  <c:v>#N/A</c:v>
                </c:pt>
                <c:pt idx="470" formatCode="General">
                  <c:v>#N/A</c:v>
                </c:pt>
                <c:pt idx="471" formatCode="General">
                  <c:v>#N/A</c:v>
                </c:pt>
                <c:pt idx="472" formatCode="General">
                  <c:v>#N/A</c:v>
                </c:pt>
                <c:pt idx="473" formatCode="General">
                  <c:v>#N/A</c:v>
                </c:pt>
                <c:pt idx="474" formatCode="General">
                  <c:v>#N/A</c:v>
                </c:pt>
                <c:pt idx="475" formatCode="General">
                  <c:v>#N/A</c:v>
                </c:pt>
                <c:pt idx="476" formatCode="General">
                  <c:v>#N/A</c:v>
                </c:pt>
                <c:pt idx="477" formatCode="General">
                  <c:v>#N/A</c:v>
                </c:pt>
                <c:pt idx="478" formatCode="General">
                  <c:v>#N/A</c:v>
                </c:pt>
                <c:pt idx="479" formatCode="General">
                  <c:v>#N/A</c:v>
                </c:pt>
                <c:pt idx="480" formatCode="General">
                  <c:v>#N/A</c:v>
                </c:pt>
                <c:pt idx="481" formatCode="General">
                  <c:v>#N/A</c:v>
                </c:pt>
                <c:pt idx="482" formatCode="General">
                  <c:v>#N/A</c:v>
                </c:pt>
                <c:pt idx="483" formatCode="General">
                  <c:v>#N/A</c:v>
                </c:pt>
                <c:pt idx="484" formatCode="General">
                  <c:v>#N/A</c:v>
                </c:pt>
                <c:pt idx="485" formatCode="General">
                  <c:v>#N/A</c:v>
                </c:pt>
                <c:pt idx="486" formatCode="General">
                  <c:v>#N/A</c:v>
                </c:pt>
                <c:pt idx="487" formatCode="General">
                  <c:v>#N/A</c:v>
                </c:pt>
                <c:pt idx="488" formatCode="General">
                  <c:v>#N/A</c:v>
                </c:pt>
                <c:pt idx="489" formatCode="General">
                  <c:v>#N/A</c:v>
                </c:pt>
                <c:pt idx="490" formatCode="General">
                  <c:v>#N/A</c:v>
                </c:pt>
                <c:pt idx="491" formatCode="General">
                  <c:v>#N/A</c:v>
                </c:pt>
                <c:pt idx="492" formatCode="General">
                  <c:v>#N/A</c:v>
                </c:pt>
                <c:pt idx="493" formatCode="General">
                  <c:v>#N/A</c:v>
                </c:pt>
                <c:pt idx="494" formatCode="General">
                  <c:v>#N/A</c:v>
                </c:pt>
                <c:pt idx="495" formatCode="General">
                  <c:v>#N/A</c:v>
                </c:pt>
                <c:pt idx="496" formatCode="General">
                  <c:v>#N/A</c:v>
                </c:pt>
                <c:pt idx="497" formatCode="General">
                  <c:v>#N/A</c:v>
                </c:pt>
                <c:pt idx="498" formatCode="General">
                  <c:v>#N/A</c:v>
                </c:pt>
                <c:pt idx="499" formatCode="General">
                  <c:v>#N/A</c:v>
                </c:pt>
                <c:pt idx="500" formatCode="General">
                  <c:v>#N/A</c:v>
                </c:pt>
                <c:pt idx="501" formatCode="General">
                  <c:v>#N/A</c:v>
                </c:pt>
                <c:pt idx="502" formatCode="General">
                  <c:v>#N/A</c:v>
                </c:pt>
                <c:pt idx="503" formatCode="General">
                  <c:v>#N/A</c:v>
                </c:pt>
                <c:pt idx="504" formatCode="General">
                  <c:v>#N/A</c:v>
                </c:pt>
                <c:pt idx="505" formatCode="General">
                  <c:v>#N/A</c:v>
                </c:pt>
                <c:pt idx="506" formatCode="General">
                  <c:v>#N/A</c:v>
                </c:pt>
                <c:pt idx="507" formatCode="General">
                  <c:v>#N/A</c:v>
                </c:pt>
                <c:pt idx="508" formatCode="General">
                  <c:v>#N/A</c:v>
                </c:pt>
                <c:pt idx="509" formatCode="General">
                  <c:v>#N/A</c:v>
                </c:pt>
                <c:pt idx="510" formatCode="General">
                  <c:v>#N/A</c:v>
                </c:pt>
                <c:pt idx="511" formatCode="General">
                  <c:v>#N/A</c:v>
                </c:pt>
                <c:pt idx="512" formatCode="General">
                  <c:v>#N/A</c:v>
                </c:pt>
                <c:pt idx="513" formatCode="General">
                  <c:v>#N/A</c:v>
                </c:pt>
                <c:pt idx="514" formatCode="General">
                  <c:v>#N/A</c:v>
                </c:pt>
                <c:pt idx="515" formatCode="General">
                  <c:v>#N/A</c:v>
                </c:pt>
                <c:pt idx="516" formatCode="General">
                  <c:v>#N/A</c:v>
                </c:pt>
                <c:pt idx="517" formatCode="General">
                  <c:v>#N/A</c:v>
                </c:pt>
                <c:pt idx="518" formatCode="General">
                  <c:v>#N/A</c:v>
                </c:pt>
                <c:pt idx="519" formatCode="General">
                  <c:v>#N/A</c:v>
                </c:pt>
                <c:pt idx="520" formatCode="General">
                  <c:v>#N/A</c:v>
                </c:pt>
                <c:pt idx="521" formatCode="General">
                  <c:v>#N/A</c:v>
                </c:pt>
                <c:pt idx="522" formatCode="General">
                  <c:v>#N/A</c:v>
                </c:pt>
                <c:pt idx="523" formatCode="General">
                  <c:v>#N/A</c:v>
                </c:pt>
                <c:pt idx="524" formatCode="General">
                  <c:v>#N/A</c:v>
                </c:pt>
                <c:pt idx="525" formatCode="General">
                  <c:v>#N/A</c:v>
                </c:pt>
                <c:pt idx="526" formatCode="General">
                  <c:v>#N/A</c:v>
                </c:pt>
                <c:pt idx="527" formatCode="General">
                  <c:v>#N/A</c:v>
                </c:pt>
                <c:pt idx="528" formatCode="General">
                  <c:v>#N/A</c:v>
                </c:pt>
                <c:pt idx="529" formatCode="General">
                  <c:v>#N/A</c:v>
                </c:pt>
                <c:pt idx="530" formatCode="General">
                  <c:v>#N/A</c:v>
                </c:pt>
                <c:pt idx="531" formatCode="General">
                  <c:v>#N/A</c:v>
                </c:pt>
                <c:pt idx="532" formatCode="General">
                  <c:v>#N/A</c:v>
                </c:pt>
                <c:pt idx="533" formatCode="General">
                  <c:v>#N/A</c:v>
                </c:pt>
                <c:pt idx="534" formatCode="General">
                  <c:v>#N/A</c:v>
                </c:pt>
                <c:pt idx="535" formatCode="General">
                  <c:v>#N/A</c:v>
                </c:pt>
                <c:pt idx="536" formatCode="General">
                  <c:v>#N/A</c:v>
                </c:pt>
                <c:pt idx="537" formatCode="General">
                  <c:v>#N/A</c:v>
                </c:pt>
                <c:pt idx="538" formatCode="General">
                  <c:v>#N/A</c:v>
                </c:pt>
                <c:pt idx="539" formatCode="General">
                  <c:v>#N/A</c:v>
                </c:pt>
                <c:pt idx="540" formatCode="General">
                  <c:v>#N/A</c:v>
                </c:pt>
                <c:pt idx="541" formatCode="General">
                  <c:v>#N/A</c:v>
                </c:pt>
                <c:pt idx="542" formatCode="General">
                  <c:v>#N/A</c:v>
                </c:pt>
                <c:pt idx="543" formatCode="General">
                  <c:v>#N/A</c:v>
                </c:pt>
                <c:pt idx="544" formatCode="General">
                  <c:v>#N/A</c:v>
                </c:pt>
                <c:pt idx="545" formatCode="General">
                  <c:v>#N/A</c:v>
                </c:pt>
                <c:pt idx="546" formatCode="General">
                  <c:v>#N/A</c:v>
                </c:pt>
                <c:pt idx="547" formatCode="General">
                  <c:v>#N/A</c:v>
                </c:pt>
                <c:pt idx="548" formatCode="General">
                  <c:v>#N/A</c:v>
                </c:pt>
                <c:pt idx="549" formatCode="General">
                  <c:v>#N/A</c:v>
                </c:pt>
                <c:pt idx="550" formatCode="General">
                  <c:v>#N/A</c:v>
                </c:pt>
                <c:pt idx="551" formatCode="General">
                  <c:v>#N/A</c:v>
                </c:pt>
                <c:pt idx="552" formatCode="General">
                  <c:v>#N/A</c:v>
                </c:pt>
                <c:pt idx="553" formatCode="General">
                  <c:v>#N/A</c:v>
                </c:pt>
                <c:pt idx="554" formatCode="General">
                  <c:v>#N/A</c:v>
                </c:pt>
                <c:pt idx="555" formatCode="General">
                  <c:v>#N/A</c:v>
                </c:pt>
                <c:pt idx="556" formatCode="General">
                  <c:v>#N/A</c:v>
                </c:pt>
                <c:pt idx="557" formatCode="General">
                  <c:v>#N/A</c:v>
                </c:pt>
                <c:pt idx="558" formatCode="General">
                  <c:v>#N/A</c:v>
                </c:pt>
                <c:pt idx="559" formatCode="General">
                  <c:v>#N/A</c:v>
                </c:pt>
                <c:pt idx="560" formatCode="General">
                  <c:v>#N/A</c:v>
                </c:pt>
                <c:pt idx="561" formatCode="General">
                  <c:v>#N/A</c:v>
                </c:pt>
                <c:pt idx="562" formatCode="General">
                  <c:v>#N/A</c:v>
                </c:pt>
                <c:pt idx="563" formatCode="General">
                  <c:v>#N/A</c:v>
                </c:pt>
                <c:pt idx="564" formatCode="General">
                  <c:v>#N/A</c:v>
                </c:pt>
                <c:pt idx="565" formatCode="General">
                  <c:v>#N/A</c:v>
                </c:pt>
                <c:pt idx="566" formatCode="General">
                  <c:v>#N/A</c:v>
                </c:pt>
                <c:pt idx="567" formatCode="General">
                  <c:v>#N/A</c:v>
                </c:pt>
                <c:pt idx="568" formatCode="General">
                  <c:v>#N/A</c:v>
                </c:pt>
                <c:pt idx="569" formatCode="General">
                  <c:v>#N/A</c:v>
                </c:pt>
                <c:pt idx="570" formatCode="General">
                  <c:v>#N/A</c:v>
                </c:pt>
                <c:pt idx="571" formatCode="General">
                  <c:v>#N/A</c:v>
                </c:pt>
                <c:pt idx="572" formatCode="General">
                  <c:v>#N/A</c:v>
                </c:pt>
                <c:pt idx="573" formatCode="General">
                  <c:v>#N/A</c:v>
                </c:pt>
                <c:pt idx="574" formatCode="General">
                  <c:v>#N/A</c:v>
                </c:pt>
                <c:pt idx="575" formatCode="General">
                  <c:v>#N/A</c:v>
                </c:pt>
                <c:pt idx="576" formatCode="General">
                  <c:v>#N/A</c:v>
                </c:pt>
                <c:pt idx="577" formatCode="General">
                  <c:v>#N/A</c:v>
                </c:pt>
                <c:pt idx="578" formatCode="General">
                  <c:v>#N/A</c:v>
                </c:pt>
                <c:pt idx="579" formatCode="General">
                  <c:v>#N/A</c:v>
                </c:pt>
                <c:pt idx="580" formatCode="General">
                  <c:v>#N/A</c:v>
                </c:pt>
                <c:pt idx="581" formatCode="General">
                  <c:v>#N/A</c:v>
                </c:pt>
                <c:pt idx="582" formatCode="General">
                  <c:v>#N/A</c:v>
                </c:pt>
                <c:pt idx="583" formatCode="General">
                  <c:v>#N/A</c:v>
                </c:pt>
                <c:pt idx="584" formatCode="General">
                  <c:v>#N/A</c:v>
                </c:pt>
                <c:pt idx="585" formatCode="General">
                  <c:v>#N/A</c:v>
                </c:pt>
                <c:pt idx="586" formatCode="General">
                  <c:v>#N/A</c:v>
                </c:pt>
                <c:pt idx="587" formatCode="General">
                  <c:v>#N/A</c:v>
                </c:pt>
                <c:pt idx="588" formatCode="General">
                  <c:v>#N/A</c:v>
                </c:pt>
                <c:pt idx="589" formatCode="General">
                  <c:v>#N/A</c:v>
                </c:pt>
                <c:pt idx="590" formatCode="General">
                  <c:v>#N/A</c:v>
                </c:pt>
                <c:pt idx="591" formatCode="General">
                  <c:v>#N/A</c:v>
                </c:pt>
                <c:pt idx="592" formatCode="General">
                  <c:v>#N/A</c:v>
                </c:pt>
                <c:pt idx="593" formatCode="General">
                  <c:v>#N/A</c:v>
                </c:pt>
                <c:pt idx="594" formatCode="General">
                  <c:v>#N/A</c:v>
                </c:pt>
                <c:pt idx="595" formatCode="General">
                  <c:v>#N/A</c:v>
                </c:pt>
                <c:pt idx="596" formatCode="General">
                  <c:v>#N/A</c:v>
                </c:pt>
                <c:pt idx="597" formatCode="General">
                  <c:v>#N/A</c:v>
                </c:pt>
                <c:pt idx="598" formatCode="General">
                  <c:v>#N/A</c:v>
                </c:pt>
                <c:pt idx="599" formatCode="General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BF9-4562-B662-114D06319ECA}"/>
            </c:ext>
          </c:extLst>
        </c:ser>
        <c:ser>
          <c:idx val="1"/>
          <c:order val="1"/>
          <c:tx>
            <c:v>With extra payment</c:v>
          </c:tx>
          <c:spPr>
            <a:ln w="24840">
              <a:solidFill>
                <a:srgbClr val="ED7D31"/>
              </a:solidFill>
              <a:round/>
            </a:ln>
          </c:spPr>
          <c:marker>
            <c:symbol val="square"/>
            <c:size val="4"/>
            <c:spPr>
              <a:solidFill>
                <a:srgbClr val="ED7D31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2484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xVal>
            <c:numRef>
              <c:f>'Extra Payment'!$Q$17:$Q$616</c:f>
              <c:numCache>
                <c:formatCode>0</c:formatCode>
                <c:ptCount val="6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 formatCode="General">
                  <c:v>53</c:v>
                </c:pt>
                <c:pt idx="53" formatCode="General">
                  <c:v>54</c:v>
                </c:pt>
                <c:pt idx="54" formatCode="General">
                  <c:v>55</c:v>
                </c:pt>
                <c:pt idx="55" formatCode="General">
                  <c:v>56</c:v>
                </c:pt>
                <c:pt idx="56" formatCode="General">
                  <c:v>57</c:v>
                </c:pt>
                <c:pt idx="57" formatCode="General">
                  <c:v>58</c:v>
                </c:pt>
                <c:pt idx="58" formatCode="General">
                  <c:v>59</c:v>
                </c:pt>
                <c:pt idx="59" formatCode="General">
                  <c:v>60</c:v>
                </c:pt>
                <c:pt idx="60" formatCode="General">
                  <c:v>61</c:v>
                </c:pt>
                <c:pt idx="61" formatCode="General">
                  <c:v>62</c:v>
                </c:pt>
                <c:pt idx="62" formatCode="General">
                  <c:v>63</c:v>
                </c:pt>
                <c:pt idx="63" formatCode="General">
                  <c:v>64</c:v>
                </c:pt>
                <c:pt idx="64" formatCode="General">
                  <c:v>65</c:v>
                </c:pt>
                <c:pt idx="65" formatCode="General">
                  <c:v>66</c:v>
                </c:pt>
                <c:pt idx="66" formatCode="General">
                  <c:v>67</c:v>
                </c:pt>
                <c:pt idx="67" formatCode="General">
                  <c:v>68</c:v>
                </c:pt>
                <c:pt idx="68" formatCode="General">
                  <c:v>69</c:v>
                </c:pt>
                <c:pt idx="69" formatCode="General">
                  <c:v>70</c:v>
                </c:pt>
                <c:pt idx="70" formatCode="General">
                  <c:v>71</c:v>
                </c:pt>
                <c:pt idx="71" formatCode="General">
                  <c:v>72</c:v>
                </c:pt>
                <c:pt idx="72" formatCode="General">
                  <c:v>73</c:v>
                </c:pt>
                <c:pt idx="73" formatCode="General">
                  <c:v>74</c:v>
                </c:pt>
                <c:pt idx="74" formatCode="General">
                  <c:v>75</c:v>
                </c:pt>
                <c:pt idx="75" formatCode="General">
                  <c:v>76</c:v>
                </c:pt>
                <c:pt idx="76" formatCode="General">
                  <c:v>77</c:v>
                </c:pt>
                <c:pt idx="77" formatCode="General">
                  <c:v>78</c:v>
                </c:pt>
                <c:pt idx="78" formatCode="General">
                  <c:v>79</c:v>
                </c:pt>
                <c:pt idx="79" formatCode="General">
                  <c:v>80</c:v>
                </c:pt>
                <c:pt idx="80" formatCode="General">
                  <c:v>81</c:v>
                </c:pt>
                <c:pt idx="81" formatCode="General">
                  <c:v>82</c:v>
                </c:pt>
                <c:pt idx="82" formatCode="General">
                  <c:v>83</c:v>
                </c:pt>
                <c:pt idx="83" formatCode="General">
                  <c:v>84</c:v>
                </c:pt>
                <c:pt idx="84" formatCode="General">
                  <c:v>85</c:v>
                </c:pt>
                <c:pt idx="85" formatCode="General">
                  <c:v>86</c:v>
                </c:pt>
                <c:pt idx="86" formatCode="General">
                  <c:v>87</c:v>
                </c:pt>
                <c:pt idx="87" formatCode="General">
                  <c:v>88</c:v>
                </c:pt>
                <c:pt idx="88" formatCode="General">
                  <c:v>89</c:v>
                </c:pt>
                <c:pt idx="89" formatCode="General">
                  <c:v>90</c:v>
                </c:pt>
                <c:pt idx="90" formatCode="General">
                  <c:v>91</c:v>
                </c:pt>
                <c:pt idx="91" formatCode="General">
                  <c:v>92</c:v>
                </c:pt>
                <c:pt idx="92" formatCode="General">
                  <c:v>93</c:v>
                </c:pt>
                <c:pt idx="93" formatCode="General">
                  <c:v>94</c:v>
                </c:pt>
                <c:pt idx="94" formatCode="General">
                  <c:v>95</c:v>
                </c:pt>
                <c:pt idx="95" formatCode="General">
                  <c:v>96</c:v>
                </c:pt>
                <c:pt idx="96" formatCode="General">
                  <c:v>97</c:v>
                </c:pt>
                <c:pt idx="97" formatCode="General">
                  <c:v>98</c:v>
                </c:pt>
                <c:pt idx="98" formatCode="General">
                  <c:v>99</c:v>
                </c:pt>
                <c:pt idx="99" formatCode="General">
                  <c:v>100</c:v>
                </c:pt>
                <c:pt idx="100" formatCode="General">
                  <c:v>101</c:v>
                </c:pt>
                <c:pt idx="101" formatCode="General">
                  <c:v>102</c:v>
                </c:pt>
                <c:pt idx="102" formatCode="General">
                  <c:v>103</c:v>
                </c:pt>
                <c:pt idx="103" formatCode="General">
                  <c:v>104</c:v>
                </c:pt>
                <c:pt idx="104" formatCode="General">
                  <c:v>105</c:v>
                </c:pt>
                <c:pt idx="105" formatCode="General">
                  <c:v>106</c:v>
                </c:pt>
                <c:pt idx="106" formatCode="General">
                  <c:v>107</c:v>
                </c:pt>
                <c:pt idx="107" formatCode="General">
                  <c:v>108</c:v>
                </c:pt>
                <c:pt idx="108" formatCode="General">
                  <c:v>109</c:v>
                </c:pt>
                <c:pt idx="109" formatCode="General">
                  <c:v>110</c:v>
                </c:pt>
                <c:pt idx="110" formatCode="General">
                  <c:v>111</c:v>
                </c:pt>
                <c:pt idx="111" formatCode="General">
                  <c:v>112</c:v>
                </c:pt>
                <c:pt idx="112" formatCode="General">
                  <c:v>113</c:v>
                </c:pt>
                <c:pt idx="113" formatCode="General">
                  <c:v>114</c:v>
                </c:pt>
                <c:pt idx="114" formatCode="General">
                  <c:v>115</c:v>
                </c:pt>
                <c:pt idx="115" formatCode="General">
                  <c:v>116</c:v>
                </c:pt>
                <c:pt idx="116" formatCode="General">
                  <c:v>117</c:v>
                </c:pt>
                <c:pt idx="117" formatCode="General">
                  <c:v>118</c:v>
                </c:pt>
                <c:pt idx="118" formatCode="General">
                  <c:v>119</c:v>
                </c:pt>
                <c:pt idx="119" formatCode="General">
                  <c:v>120</c:v>
                </c:pt>
                <c:pt idx="120" formatCode="General">
                  <c:v>121</c:v>
                </c:pt>
                <c:pt idx="121" formatCode="General">
                  <c:v>122</c:v>
                </c:pt>
                <c:pt idx="122" formatCode="General">
                  <c:v>123</c:v>
                </c:pt>
                <c:pt idx="123" formatCode="General">
                  <c:v>124</c:v>
                </c:pt>
                <c:pt idx="124" formatCode="General">
                  <c:v>125</c:v>
                </c:pt>
                <c:pt idx="125" formatCode="General">
                  <c:v>126</c:v>
                </c:pt>
                <c:pt idx="126" formatCode="General">
                  <c:v>127</c:v>
                </c:pt>
                <c:pt idx="127" formatCode="General">
                  <c:v>128</c:v>
                </c:pt>
                <c:pt idx="128" formatCode="General">
                  <c:v>129</c:v>
                </c:pt>
                <c:pt idx="129" formatCode="General">
                  <c:v>130</c:v>
                </c:pt>
                <c:pt idx="130" formatCode="General">
                  <c:v>131</c:v>
                </c:pt>
                <c:pt idx="131" formatCode="General">
                  <c:v>132</c:v>
                </c:pt>
                <c:pt idx="132" formatCode="General">
                  <c:v>133</c:v>
                </c:pt>
                <c:pt idx="133" formatCode="General">
                  <c:v>134</c:v>
                </c:pt>
                <c:pt idx="134" formatCode="General">
                  <c:v>135</c:v>
                </c:pt>
                <c:pt idx="135" formatCode="General">
                  <c:v>136</c:v>
                </c:pt>
                <c:pt idx="136" formatCode="General">
                  <c:v>137</c:v>
                </c:pt>
                <c:pt idx="137" formatCode="General">
                  <c:v>#N/A</c:v>
                </c:pt>
                <c:pt idx="138" formatCode="General">
                  <c:v>#N/A</c:v>
                </c:pt>
                <c:pt idx="139" formatCode="General">
                  <c:v>#N/A</c:v>
                </c:pt>
                <c:pt idx="140" formatCode="General">
                  <c:v>#N/A</c:v>
                </c:pt>
                <c:pt idx="141" formatCode="General">
                  <c:v>#N/A</c:v>
                </c:pt>
                <c:pt idx="142" formatCode="General">
                  <c:v>#N/A</c:v>
                </c:pt>
                <c:pt idx="143" formatCode="General">
                  <c:v>#N/A</c:v>
                </c:pt>
                <c:pt idx="144" formatCode="General">
                  <c:v>#N/A</c:v>
                </c:pt>
                <c:pt idx="145" formatCode="General">
                  <c:v>#N/A</c:v>
                </c:pt>
                <c:pt idx="146" formatCode="General">
                  <c:v>#N/A</c:v>
                </c:pt>
                <c:pt idx="147" formatCode="General">
                  <c:v>#N/A</c:v>
                </c:pt>
                <c:pt idx="148" formatCode="General">
                  <c:v>#N/A</c:v>
                </c:pt>
                <c:pt idx="149" formatCode="General">
                  <c:v>#N/A</c:v>
                </c:pt>
                <c:pt idx="150" formatCode="General">
                  <c:v>#N/A</c:v>
                </c:pt>
                <c:pt idx="151" formatCode="General">
                  <c:v>#N/A</c:v>
                </c:pt>
                <c:pt idx="152" formatCode="General">
                  <c:v>#N/A</c:v>
                </c:pt>
                <c:pt idx="153" formatCode="General">
                  <c:v>#N/A</c:v>
                </c:pt>
                <c:pt idx="154" formatCode="General">
                  <c:v>#N/A</c:v>
                </c:pt>
                <c:pt idx="155" formatCode="General">
                  <c:v>#N/A</c:v>
                </c:pt>
                <c:pt idx="156" formatCode="General">
                  <c:v>#N/A</c:v>
                </c:pt>
                <c:pt idx="157" formatCode="General">
                  <c:v>#N/A</c:v>
                </c:pt>
                <c:pt idx="158" formatCode="General">
                  <c:v>#N/A</c:v>
                </c:pt>
                <c:pt idx="159" formatCode="General">
                  <c:v>#N/A</c:v>
                </c:pt>
                <c:pt idx="160" formatCode="General">
                  <c:v>#N/A</c:v>
                </c:pt>
                <c:pt idx="161" formatCode="General">
                  <c:v>#N/A</c:v>
                </c:pt>
                <c:pt idx="162" formatCode="General">
                  <c:v>#N/A</c:v>
                </c:pt>
                <c:pt idx="163" formatCode="General">
                  <c:v>#N/A</c:v>
                </c:pt>
                <c:pt idx="164" formatCode="General">
                  <c:v>#N/A</c:v>
                </c:pt>
                <c:pt idx="165" formatCode="General">
                  <c:v>#N/A</c:v>
                </c:pt>
                <c:pt idx="166" formatCode="General">
                  <c:v>#N/A</c:v>
                </c:pt>
                <c:pt idx="167" formatCode="General">
                  <c:v>#N/A</c:v>
                </c:pt>
                <c:pt idx="168" formatCode="General">
                  <c:v>#N/A</c:v>
                </c:pt>
                <c:pt idx="169" formatCode="General">
                  <c:v>#N/A</c:v>
                </c:pt>
                <c:pt idx="170" formatCode="General">
                  <c:v>#N/A</c:v>
                </c:pt>
                <c:pt idx="171" formatCode="General">
                  <c:v>#N/A</c:v>
                </c:pt>
                <c:pt idx="172" formatCode="General">
                  <c:v>#N/A</c:v>
                </c:pt>
                <c:pt idx="173" formatCode="General">
                  <c:v>#N/A</c:v>
                </c:pt>
                <c:pt idx="174" formatCode="General">
                  <c:v>#N/A</c:v>
                </c:pt>
                <c:pt idx="175" formatCode="General">
                  <c:v>#N/A</c:v>
                </c:pt>
                <c:pt idx="176" formatCode="General">
                  <c:v>#N/A</c:v>
                </c:pt>
                <c:pt idx="177" formatCode="General">
                  <c:v>#N/A</c:v>
                </c:pt>
                <c:pt idx="178" formatCode="General">
                  <c:v>#N/A</c:v>
                </c:pt>
                <c:pt idx="179" formatCode="General">
                  <c:v>#N/A</c:v>
                </c:pt>
                <c:pt idx="180" formatCode="General">
                  <c:v>#N/A</c:v>
                </c:pt>
                <c:pt idx="181" formatCode="General">
                  <c:v>#N/A</c:v>
                </c:pt>
                <c:pt idx="182" formatCode="General">
                  <c:v>#N/A</c:v>
                </c:pt>
                <c:pt idx="183" formatCode="General">
                  <c:v>#N/A</c:v>
                </c:pt>
                <c:pt idx="184" formatCode="General">
                  <c:v>#N/A</c:v>
                </c:pt>
                <c:pt idx="185" formatCode="General">
                  <c:v>#N/A</c:v>
                </c:pt>
                <c:pt idx="186" formatCode="General">
                  <c:v>#N/A</c:v>
                </c:pt>
                <c:pt idx="187" formatCode="General">
                  <c:v>#N/A</c:v>
                </c:pt>
                <c:pt idx="188" formatCode="General">
                  <c:v>#N/A</c:v>
                </c:pt>
                <c:pt idx="189" formatCode="General">
                  <c:v>#N/A</c:v>
                </c:pt>
                <c:pt idx="190" formatCode="General">
                  <c:v>#N/A</c:v>
                </c:pt>
                <c:pt idx="191" formatCode="General">
                  <c:v>#N/A</c:v>
                </c:pt>
                <c:pt idx="192" formatCode="General">
                  <c:v>#N/A</c:v>
                </c:pt>
                <c:pt idx="193" formatCode="General">
                  <c:v>#N/A</c:v>
                </c:pt>
                <c:pt idx="194" formatCode="General">
                  <c:v>#N/A</c:v>
                </c:pt>
                <c:pt idx="195" formatCode="General">
                  <c:v>#N/A</c:v>
                </c:pt>
                <c:pt idx="196" formatCode="General">
                  <c:v>#N/A</c:v>
                </c:pt>
                <c:pt idx="197" formatCode="General">
                  <c:v>#N/A</c:v>
                </c:pt>
                <c:pt idx="198" formatCode="General">
                  <c:v>#N/A</c:v>
                </c:pt>
                <c:pt idx="199" formatCode="General">
                  <c:v>#N/A</c:v>
                </c:pt>
                <c:pt idx="200" formatCode="General">
                  <c:v>#N/A</c:v>
                </c:pt>
                <c:pt idx="201" formatCode="General">
                  <c:v>#N/A</c:v>
                </c:pt>
                <c:pt idx="202" formatCode="General">
                  <c:v>#N/A</c:v>
                </c:pt>
                <c:pt idx="203" formatCode="General">
                  <c:v>#N/A</c:v>
                </c:pt>
                <c:pt idx="204" formatCode="General">
                  <c:v>#N/A</c:v>
                </c:pt>
                <c:pt idx="205" formatCode="General">
                  <c:v>#N/A</c:v>
                </c:pt>
                <c:pt idx="206" formatCode="General">
                  <c:v>#N/A</c:v>
                </c:pt>
                <c:pt idx="207" formatCode="General">
                  <c:v>#N/A</c:v>
                </c:pt>
                <c:pt idx="208" formatCode="General">
                  <c:v>#N/A</c:v>
                </c:pt>
                <c:pt idx="209" formatCode="General">
                  <c:v>#N/A</c:v>
                </c:pt>
                <c:pt idx="210" formatCode="General">
                  <c:v>#N/A</c:v>
                </c:pt>
                <c:pt idx="211" formatCode="General">
                  <c:v>#N/A</c:v>
                </c:pt>
                <c:pt idx="212" formatCode="General">
                  <c:v>#N/A</c:v>
                </c:pt>
                <c:pt idx="213" formatCode="General">
                  <c:v>#N/A</c:v>
                </c:pt>
                <c:pt idx="214" formatCode="General">
                  <c:v>#N/A</c:v>
                </c:pt>
                <c:pt idx="215" formatCode="General">
                  <c:v>#N/A</c:v>
                </c:pt>
                <c:pt idx="216" formatCode="General">
                  <c:v>#N/A</c:v>
                </c:pt>
                <c:pt idx="217" formatCode="General">
                  <c:v>#N/A</c:v>
                </c:pt>
                <c:pt idx="218" formatCode="General">
                  <c:v>#N/A</c:v>
                </c:pt>
                <c:pt idx="219" formatCode="General">
                  <c:v>#N/A</c:v>
                </c:pt>
                <c:pt idx="220" formatCode="General">
                  <c:v>#N/A</c:v>
                </c:pt>
                <c:pt idx="221" formatCode="General">
                  <c:v>#N/A</c:v>
                </c:pt>
                <c:pt idx="222" formatCode="General">
                  <c:v>#N/A</c:v>
                </c:pt>
                <c:pt idx="223" formatCode="General">
                  <c:v>#N/A</c:v>
                </c:pt>
                <c:pt idx="224" formatCode="General">
                  <c:v>#N/A</c:v>
                </c:pt>
                <c:pt idx="225" formatCode="General">
                  <c:v>#N/A</c:v>
                </c:pt>
                <c:pt idx="226" formatCode="General">
                  <c:v>#N/A</c:v>
                </c:pt>
                <c:pt idx="227" formatCode="General">
                  <c:v>#N/A</c:v>
                </c:pt>
                <c:pt idx="228" formatCode="General">
                  <c:v>#N/A</c:v>
                </c:pt>
                <c:pt idx="229" formatCode="General">
                  <c:v>#N/A</c:v>
                </c:pt>
                <c:pt idx="230" formatCode="General">
                  <c:v>#N/A</c:v>
                </c:pt>
                <c:pt idx="231" formatCode="General">
                  <c:v>#N/A</c:v>
                </c:pt>
                <c:pt idx="232" formatCode="General">
                  <c:v>#N/A</c:v>
                </c:pt>
                <c:pt idx="233" formatCode="General">
                  <c:v>#N/A</c:v>
                </c:pt>
                <c:pt idx="234" formatCode="General">
                  <c:v>#N/A</c:v>
                </c:pt>
                <c:pt idx="235" formatCode="General">
                  <c:v>#N/A</c:v>
                </c:pt>
                <c:pt idx="236" formatCode="General">
                  <c:v>#N/A</c:v>
                </c:pt>
                <c:pt idx="237" formatCode="General">
                  <c:v>#N/A</c:v>
                </c:pt>
                <c:pt idx="238" formatCode="General">
                  <c:v>#N/A</c:v>
                </c:pt>
                <c:pt idx="239" formatCode="General">
                  <c:v>#N/A</c:v>
                </c:pt>
                <c:pt idx="240" formatCode="General">
                  <c:v>#N/A</c:v>
                </c:pt>
                <c:pt idx="241" formatCode="General">
                  <c:v>#N/A</c:v>
                </c:pt>
                <c:pt idx="242" formatCode="General">
                  <c:v>#N/A</c:v>
                </c:pt>
                <c:pt idx="243" formatCode="General">
                  <c:v>#N/A</c:v>
                </c:pt>
                <c:pt idx="244" formatCode="General">
                  <c:v>#N/A</c:v>
                </c:pt>
                <c:pt idx="245" formatCode="General">
                  <c:v>#N/A</c:v>
                </c:pt>
                <c:pt idx="246" formatCode="General">
                  <c:v>#N/A</c:v>
                </c:pt>
                <c:pt idx="247" formatCode="General">
                  <c:v>#N/A</c:v>
                </c:pt>
                <c:pt idx="248" formatCode="General">
                  <c:v>#N/A</c:v>
                </c:pt>
                <c:pt idx="249" formatCode="General">
                  <c:v>#N/A</c:v>
                </c:pt>
                <c:pt idx="250" formatCode="General">
                  <c:v>#N/A</c:v>
                </c:pt>
                <c:pt idx="251" formatCode="General">
                  <c:v>#N/A</c:v>
                </c:pt>
                <c:pt idx="252" formatCode="General">
                  <c:v>#N/A</c:v>
                </c:pt>
                <c:pt idx="253" formatCode="General">
                  <c:v>#N/A</c:v>
                </c:pt>
                <c:pt idx="254" formatCode="General">
                  <c:v>#N/A</c:v>
                </c:pt>
                <c:pt idx="255" formatCode="General">
                  <c:v>#N/A</c:v>
                </c:pt>
                <c:pt idx="256" formatCode="General">
                  <c:v>#N/A</c:v>
                </c:pt>
                <c:pt idx="257" formatCode="General">
                  <c:v>#N/A</c:v>
                </c:pt>
                <c:pt idx="258" formatCode="General">
                  <c:v>#N/A</c:v>
                </c:pt>
                <c:pt idx="259" formatCode="General">
                  <c:v>#N/A</c:v>
                </c:pt>
                <c:pt idx="260" formatCode="General">
                  <c:v>#N/A</c:v>
                </c:pt>
                <c:pt idx="261" formatCode="General">
                  <c:v>#N/A</c:v>
                </c:pt>
                <c:pt idx="262" formatCode="General">
                  <c:v>#N/A</c:v>
                </c:pt>
                <c:pt idx="263" formatCode="General">
                  <c:v>#N/A</c:v>
                </c:pt>
                <c:pt idx="264" formatCode="General">
                  <c:v>#N/A</c:v>
                </c:pt>
                <c:pt idx="265" formatCode="General">
                  <c:v>#N/A</c:v>
                </c:pt>
                <c:pt idx="266" formatCode="General">
                  <c:v>#N/A</c:v>
                </c:pt>
                <c:pt idx="267" formatCode="General">
                  <c:v>#N/A</c:v>
                </c:pt>
                <c:pt idx="268" formatCode="General">
                  <c:v>#N/A</c:v>
                </c:pt>
                <c:pt idx="269" formatCode="General">
                  <c:v>#N/A</c:v>
                </c:pt>
                <c:pt idx="270" formatCode="General">
                  <c:v>#N/A</c:v>
                </c:pt>
                <c:pt idx="271" formatCode="General">
                  <c:v>#N/A</c:v>
                </c:pt>
                <c:pt idx="272" formatCode="General">
                  <c:v>#N/A</c:v>
                </c:pt>
                <c:pt idx="273" formatCode="General">
                  <c:v>#N/A</c:v>
                </c:pt>
                <c:pt idx="274" formatCode="General">
                  <c:v>#N/A</c:v>
                </c:pt>
                <c:pt idx="275" formatCode="General">
                  <c:v>#N/A</c:v>
                </c:pt>
                <c:pt idx="276" formatCode="General">
                  <c:v>#N/A</c:v>
                </c:pt>
                <c:pt idx="277" formatCode="General">
                  <c:v>#N/A</c:v>
                </c:pt>
                <c:pt idx="278" formatCode="General">
                  <c:v>#N/A</c:v>
                </c:pt>
                <c:pt idx="279" formatCode="General">
                  <c:v>#N/A</c:v>
                </c:pt>
                <c:pt idx="280" formatCode="General">
                  <c:v>#N/A</c:v>
                </c:pt>
                <c:pt idx="281" formatCode="General">
                  <c:v>#N/A</c:v>
                </c:pt>
                <c:pt idx="282" formatCode="General">
                  <c:v>#N/A</c:v>
                </c:pt>
                <c:pt idx="283" formatCode="General">
                  <c:v>#N/A</c:v>
                </c:pt>
                <c:pt idx="284" formatCode="General">
                  <c:v>#N/A</c:v>
                </c:pt>
                <c:pt idx="285" formatCode="General">
                  <c:v>#N/A</c:v>
                </c:pt>
                <c:pt idx="286" formatCode="General">
                  <c:v>#N/A</c:v>
                </c:pt>
                <c:pt idx="287" formatCode="General">
                  <c:v>#N/A</c:v>
                </c:pt>
                <c:pt idx="288" formatCode="General">
                  <c:v>#N/A</c:v>
                </c:pt>
                <c:pt idx="289" formatCode="General">
                  <c:v>#N/A</c:v>
                </c:pt>
                <c:pt idx="290" formatCode="General">
                  <c:v>#N/A</c:v>
                </c:pt>
                <c:pt idx="291" formatCode="General">
                  <c:v>#N/A</c:v>
                </c:pt>
                <c:pt idx="292" formatCode="General">
                  <c:v>#N/A</c:v>
                </c:pt>
                <c:pt idx="293" formatCode="General">
                  <c:v>#N/A</c:v>
                </c:pt>
                <c:pt idx="294" formatCode="General">
                  <c:v>#N/A</c:v>
                </c:pt>
                <c:pt idx="295" formatCode="General">
                  <c:v>#N/A</c:v>
                </c:pt>
                <c:pt idx="296" formatCode="General">
                  <c:v>#N/A</c:v>
                </c:pt>
                <c:pt idx="297" formatCode="General">
                  <c:v>#N/A</c:v>
                </c:pt>
                <c:pt idx="298" formatCode="General">
                  <c:v>#N/A</c:v>
                </c:pt>
                <c:pt idx="299" formatCode="General">
                  <c:v>#N/A</c:v>
                </c:pt>
                <c:pt idx="300" formatCode="General">
                  <c:v>#N/A</c:v>
                </c:pt>
                <c:pt idx="301" formatCode="General">
                  <c:v>#N/A</c:v>
                </c:pt>
                <c:pt idx="302" formatCode="General">
                  <c:v>#N/A</c:v>
                </c:pt>
                <c:pt idx="303" formatCode="General">
                  <c:v>#N/A</c:v>
                </c:pt>
                <c:pt idx="304" formatCode="General">
                  <c:v>#N/A</c:v>
                </c:pt>
                <c:pt idx="305" formatCode="General">
                  <c:v>#N/A</c:v>
                </c:pt>
                <c:pt idx="306" formatCode="General">
                  <c:v>#N/A</c:v>
                </c:pt>
                <c:pt idx="307" formatCode="General">
                  <c:v>#N/A</c:v>
                </c:pt>
                <c:pt idx="308" formatCode="General">
                  <c:v>#N/A</c:v>
                </c:pt>
                <c:pt idx="309" formatCode="General">
                  <c:v>#N/A</c:v>
                </c:pt>
                <c:pt idx="310" formatCode="General">
                  <c:v>#N/A</c:v>
                </c:pt>
                <c:pt idx="311" formatCode="General">
                  <c:v>#N/A</c:v>
                </c:pt>
                <c:pt idx="312" formatCode="General">
                  <c:v>#N/A</c:v>
                </c:pt>
                <c:pt idx="313" formatCode="General">
                  <c:v>#N/A</c:v>
                </c:pt>
                <c:pt idx="314" formatCode="General">
                  <c:v>#N/A</c:v>
                </c:pt>
                <c:pt idx="315" formatCode="General">
                  <c:v>#N/A</c:v>
                </c:pt>
                <c:pt idx="316" formatCode="General">
                  <c:v>#N/A</c:v>
                </c:pt>
                <c:pt idx="317" formatCode="General">
                  <c:v>#N/A</c:v>
                </c:pt>
                <c:pt idx="318" formatCode="General">
                  <c:v>#N/A</c:v>
                </c:pt>
                <c:pt idx="319" formatCode="General">
                  <c:v>#N/A</c:v>
                </c:pt>
                <c:pt idx="320" formatCode="General">
                  <c:v>#N/A</c:v>
                </c:pt>
                <c:pt idx="321" formatCode="General">
                  <c:v>#N/A</c:v>
                </c:pt>
                <c:pt idx="322" formatCode="General">
                  <c:v>#N/A</c:v>
                </c:pt>
                <c:pt idx="323" formatCode="General">
                  <c:v>#N/A</c:v>
                </c:pt>
                <c:pt idx="324" formatCode="General">
                  <c:v>#N/A</c:v>
                </c:pt>
                <c:pt idx="325" formatCode="General">
                  <c:v>#N/A</c:v>
                </c:pt>
                <c:pt idx="326" formatCode="General">
                  <c:v>#N/A</c:v>
                </c:pt>
                <c:pt idx="327" formatCode="General">
                  <c:v>#N/A</c:v>
                </c:pt>
                <c:pt idx="328" formatCode="General">
                  <c:v>#N/A</c:v>
                </c:pt>
                <c:pt idx="329" formatCode="General">
                  <c:v>#N/A</c:v>
                </c:pt>
                <c:pt idx="330" formatCode="General">
                  <c:v>#N/A</c:v>
                </c:pt>
                <c:pt idx="331" formatCode="General">
                  <c:v>#N/A</c:v>
                </c:pt>
                <c:pt idx="332" formatCode="General">
                  <c:v>#N/A</c:v>
                </c:pt>
                <c:pt idx="333" formatCode="General">
                  <c:v>#N/A</c:v>
                </c:pt>
                <c:pt idx="334" formatCode="General">
                  <c:v>#N/A</c:v>
                </c:pt>
                <c:pt idx="335" formatCode="General">
                  <c:v>#N/A</c:v>
                </c:pt>
                <c:pt idx="336" formatCode="General">
                  <c:v>#N/A</c:v>
                </c:pt>
                <c:pt idx="337" formatCode="General">
                  <c:v>#N/A</c:v>
                </c:pt>
                <c:pt idx="338" formatCode="General">
                  <c:v>#N/A</c:v>
                </c:pt>
                <c:pt idx="339" formatCode="General">
                  <c:v>#N/A</c:v>
                </c:pt>
                <c:pt idx="340" formatCode="General">
                  <c:v>#N/A</c:v>
                </c:pt>
                <c:pt idx="341" formatCode="General">
                  <c:v>#N/A</c:v>
                </c:pt>
                <c:pt idx="342" formatCode="General">
                  <c:v>#N/A</c:v>
                </c:pt>
                <c:pt idx="343" formatCode="General">
                  <c:v>#N/A</c:v>
                </c:pt>
                <c:pt idx="344" formatCode="General">
                  <c:v>#N/A</c:v>
                </c:pt>
                <c:pt idx="345" formatCode="General">
                  <c:v>#N/A</c:v>
                </c:pt>
                <c:pt idx="346" formatCode="General">
                  <c:v>#N/A</c:v>
                </c:pt>
                <c:pt idx="347" formatCode="General">
                  <c:v>#N/A</c:v>
                </c:pt>
                <c:pt idx="348" formatCode="General">
                  <c:v>#N/A</c:v>
                </c:pt>
                <c:pt idx="349" formatCode="General">
                  <c:v>#N/A</c:v>
                </c:pt>
                <c:pt idx="350" formatCode="General">
                  <c:v>#N/A</c:v>
                </c:pt>
                <c:pt idx="351" formatCode="General">
                  <c:v>#N/A</c:v>
                </c:pt>
                <c:pt idx="352" formatCode="General">
                  <c:v>#N/A</c:v>
                </c:pt>
                <c:pt idx="353" formatCode="General">
                  <c:v>#N/A</c:v>
                </c:pt>
                <c:pt idx="354" formatCode="General">
                  <c:v>#N/A</c:v>
                </c:pt>
                <c:pt idx="355" formatCode="General">
                  <c:v>#N/A</c:v>
                </c:pt>
                <c:pt idx="356" formatCode="General">
                  <c:v>#N/A</c:v>
                </c:pt>
                <c:pt idx="357" formatCode="General">
                  <c:v>#N/A</c:v>
                </c:pt>
                <c:pt idx="358" formatCode="General">
                  <c:v>#N/A</c:v>
                </c:pt>
                <c:pt idx="359" formatCode="General">
                  <c:v>#N/A</c:v>
                </c:pt>
                <c:pt idx="360" formatCode="General">
                  <c:v>#N/A</c:v>
                </c:pt>
                <c:pt idx="361" formatCode="General">
                  <c:v>#N/A</c:v>
                </c:pt>
                <c:pt idx="362" formatCode="General">
                  <c:v>#N/A</c:v>
                </c:pt>
                <c:pt idx="363" formatCode="General">
                  <c:v>#N/A</c:v>
                </c:pt>
                <c:pt idx="364" formatCode="General">
                  <c:v>#N/A</c:v>
                </c:pt>
                <c:pt idx="365" formatCode="General">
                  <c:v>#N/A</c:v>
                </c:pt>
                <c:pt idx="366" formatCode="General">
                  <c:v>#N/A</c:v>
                </c:pt>
                <c:pt idx="367" formatCode="General">
                  <c:v>#N/A</c:v>
                </c:pt>
                <c:pt idx="368" formatCode="General">
                  <c:v>#N/A</c:v>
                </c:pt>
                <c:pt idx="369" formatCode="General">
                  <c:v>#N/A</c:v>
                </c:pt>
                <c:pt idx="370" formatCode="General">
                  <c:v>#N/A</c:v>
                </c:pt>
                <c:pt idx="371" formatCode="General">
                  <c:v>#N/A</c:v>
                </c:pt>
                <c:pt idx="372" formatCode="General">
                  <c:v>#N/A</c:v>
                </c:pt>
                <c:pt idx="373" formatCode="General">
                  <c:v>#N/A</c:v>
                </c:pt>
                <c:pt idx="374" formatCode="General">
                  <c:v>#N/A</c:v>
                </c:pt>
                <c:pt idx="375" formatCode="General">
                  <c:v>#N/A</c:v>
                </c:pt>
                <c:pt idx="376" formatCode="General">
                  <c:v>#N/A</c:v>
                </c:pt>
                <c:pt idx="377" formatCode="General">
                  <c:v>#N/A</c:v>
                </c:pt>
                <c:pt idx="378" formatCode="General">
                  <c:v>#N/A</c:v>
                </c:pt>
                <c:pt idx="379" formatCode="General">
                  <c:v>#N/A</c:v>
                </c:pt>
                <c:pt idx="380" formatCode="General">
                  <c:v>#N/A</c:v>
                </c:pt>
                <c:pt idx="381" formatCode="General">
                  <c:v>#N/A</c:v>
                </c:pt>
                <c:pt idx="382" formatCode="General">
                  <c:v>#N/A</c:v>
                </c:pt>
                <c:pt idx="383" formatCode="General">
                  <c:v>#N/A</c:v>
                </c:pt>
                <c:pt idx="384" formatCode="General">
                  <c:v>#N/A</c:v>
                </c:pt>
                <c:pt idx="385" formatCode="General">
                  <c:v>#N/A</c:v>
                </c:pt>
                <c:pt idx="386" formatCode="General">
                  <c:v>#N/A</c:v>
                </c:pt>
                <c:pt idx="387" formatCode="General">
                  <c:v>#N/A</c:v>
                </c:pt>
                <c:pt idx="388" formatCode="General">
                  <c:v>#N/A</c:v>
                </c:pt>
                <c:pt idx="389" formatCode="General">
                  <c:v>#N/A</c:v>
                </c:pt>
                <c:pt idx="390" formatCode="General">
                  <c:v>#N/A</c:v>
                </c:pt>
                <c:pt idx="391" formatCode="General">
                  <c:v>#N/A</c:v>
                </c:pt>
                <c:pt idx="392" formatCode="General">
                  <c:v>#N/A</c:v>
                </c:pt>
                <c:pt idx="393" formatCode="General">
                  <c:v>#N/A</c:v>
                </c:pt>
                <c:pt idx="394" formatCode="General">
                  <c:v>#N/A</c:v>
                </c:pt>
                <c:pt idx="395" formatCode="General">
                  <c:v>#N/A</c:v>
                </c:pt>
                <c:pt idx="396" formatCode="General">
                  <c:v>#N/A</c:v>
                </c:pt>
                <c:pt idx="397" formatCode="General">
                  <c:v>#N/A</c:v>
                </c:pt>
                <c:pt idx="398" formatCode="General">
                  <c:v>#N/A</c:v>
                </c:pt>
                <c:pt idx="399" formatCode="General">
                  <c:v>#N/A</c:v>
                </c:pt>
                <c:pt idx="400" formatCode="General">
                  <c:v>#N/A</c:v>
                </c:pt>
                <c:pt idx="401" formatCode="General">
                  <c:v>#N/A</c:v>
                </c:pt>
                <c:pt idx="402" formatCode="General">
                  <c:v>#N/A</c:v>
                </c:pt>
                <c:pt idx="403" formatCode="General">
                  <c:v>#N/A</c:v>
                </c:pt>
                <c:pt idx="404" formatCode="General">
                  <c:v>#N/A</c:v>
                </c:pt>
                <c:pt idx="405" formatCode="General">
                  <c:v>#N/A</c:v>
                </c:pt>
                <c:pt idx="406" formatCode="General">
                  <c:v>#N/A</c:v>
                </c:pt>
                <c:pt idx="407" formatCode="General">
                  <c:v>#N/A</c:v>
                </c:pt>
                <c:pt idx="408" formatCode="General">
                  <c:v>#N/A</c:v>
                </c:pt>
                <c:pt idx="409" formatCode="General">
                  <c:v>#N/A</c:v>
                </c:pt>
                <c:pt idx="410" formatCode="General">
                  <c:v>#N/A</c:v>
                </c:pt>
                <c:pt idx="411" formatCode="General">
                  <c:v>#N/A</c:v>
                </c:pt>
                <c:pt idx="412" formatCode="General">
                  <c:v>#N/A</c:v>
                </c:pt>
                <c:pt idx="413" formatCode="General">
                  <c:v>#N/A</c:v>
                </c:pt>
                <c:pt idx="414" formatCode="General">
                  <c:v>#N/A</c:v>
                </c:pt>
                <c:pt idx="415" formatCode="General">
                  <c:v>#N/A</c:v>
                </c:pt>
                <c:pt idx="416" formatCode="General">
                  <c:v>#N/A</c:v>
                </c:pt>
                <c:pt idx="417" formatCode="General">
                  <c:v>#N/A</c:v>
                </c:pt>
                <c:pt idx="418" formatCode="General">
                  <c:v>#N/A</c:v>
                </c:pt>
                <c:pt idx="419" formatCode="General">
                  <c:v>#N/A</c:v>
                </c:pt>
                <c:pt idx="420" formatCode="General">
                  <c:v>#N/A</c:v>
                </c:pt>
                <c:pt idx="421" formatCode="General">
                  <c:v>#N/A</c:v>
                </c:pt>
                <c:pt idx="422" formatCode="General">
                  <c:v>#N/A</c:v>
                </c:pt>
                <c:pt idx="423" formatCode="General">
                  <c:v>#N/A</c:v>
                </c:pt>
                <c:pt idx="424" formatCode="General">
                  <c:v>#N/A</c:v>
                </c:pt>
                <c:pt idx="425" formatCode="General">
                  <c:v>#N/A</c:v>
                </c:pt>
                <c:pt idx="426" formatCode="General">
                  <c:v>#N/A</c:v>
                </c:pt>
                <c:pt idx="427" formatCode="General">
                  <c:v>#N/A</c:v>
                </c:pt>
                <c:pt idx="428" formatCode="General">
                  <c:v>#N/A</c:v>
                </c:pt>
                <c:pt idx="429" formatCode="General">
                  <c:v>#N/A</c:v>
                </c:pt>
                <c:pt idx="430" formatCode="General">
                  <c:v>#N/A</c:v>
                </c:pt>
                <c:pt idx="431" formatCode="General">
                  <c:v>#N/A</c:v>
                </c:pt>
                <c:pt idx="432" formatCode="General">
                  <c:v>#N/A</c:v>
                </c:pt>
                <c:pt idx="433" formatCode="General">
                  <c:v>#N/A</c:v>
                </c:pt>
                <c:pt idx="434" formatCode="General">
                  <c:v>#N/A</c:v>
                </c:pt>
                <c:pt idx="435" formatCode="General">
                  <c:v>#N/A</c:v>
                </c:pt>
                <c:pt idx="436" formatCode="General">
                  <c:v>#N/A</c:v>
                </c:pt>
                <c:pt idx="437" formatCode="General">
                  <c:v>#N/A</c:v>
                </c:pt>
                <c:pt idx="438" formatCode="General">
                  <c:v>#N/A</c:v>
                </c:pt>
                <c:pt idx="439" formatCode="General">
                  <c:v>#N/A</c:v>
                </c:pt>
                <c:pt idx="440" formatCode="General">
                  <c:v>#N/A</c:v>
                </c:pt>
                <c:pt idx="441" formatCode="General">
                  <c:v>#N/A</c:v>
                </c:pt>
                <c:pt idx="442" formatCode="General">
                  <c:v>#N/A</c:v>
                </c:pt>
                <c:pt idx="443" formatCode="General">
                  <c:v>#N/A</c:v>
                </c:pt>
                <c:pt idx="444" formatCode="General">
                  <c:v>#N/A</c:v>
                </c:pt>
                <c:pt idx="445" formatCode="General">
                  <c:v>#N/A</c:v>
                </c:pt>
                <c:pt idx="446" formatCode="General">
                  <c:v>#N/A</c:v>
                </c:pt>
                <c:pt idx="447" formatCode="General">
                  <c:v>#N/A</c:v>
                </c:pt>
                <c:pt idx="448" formatCode="General">
                  <c:v>#N/A</c:v>
                </c:pt>
                <c:pt idx="449" formatCode="General">
                  <c:v>#N/A</c:v>
                </c:pt>
                <c:pt idx="450" formatCode="General">
                  <c:v>#N/A</c:v>
                </c:pt>
                <c:pt idx="451" formatCode="General">
                  <c:v>#N/A</c:v>
                </c:pt>
                <c:pt idx="452" formatCode="General">
                  <c:v>#N/A</c:v>
                </c:pt>
                <c:pt idx="453" formatCode="General">
                  <c:v>#N/A</c:v>
                </c:pt>
                <c:pt idx="454" formatCode="General">
                  <c:v>#N/A</c:v>
                </c:pt>
                <c:pt idx="455" formatCode="General">
                  <c:v>#N/A</c:v>
                </c:pt>
                <c:pt idx="456" formatCode="General">
                  <c:v>#N/A</c:v>
                </c:pt>
                <c:pt idx="457" formatCode="General">
                  <c:v>#N/A</c:v>
                </c:pt>
                <c:pt idx="458" formatCode="General">
                  <c:v>#N/A</c:v>
                </c:pt>
                <c:pt idx="459" formatCode="General">
                  <c:v>#N/A</c:v>
                </c:pt>
                <c:pt idx="460" formatCode="General">
                  <c:v>#N/A</c:v>
                </c:pt>
                <c:pt idx="461" formatCode="General">
                  <c:v>#N/A</c:v>
                </c:pt>
                <c:pt idx="462" formatCode="General">
                  <c:v>#N/A</c:v>
                </c:pt>
                <c:pt idx="463" formatCode="General">
                  <c:v>#N/A</c:v>
                </c:pt>
                <c:pt idx="464" formatCode="General">
                  <c:v>#N/A</c:v>
                </c:pt>
                <c:pt idx="465" formatCode="General">
                  <c:v>#N/A</c:v>
                </c:pt>
                <c:pt idx="466" formatCode="General">
                  <c:v>#N/A</c:v>
                </c:pt>
                <c:pt idx="467" formatCode="General">
                  <c:v>#N/A</c:v>
                </c:pt>
                <c:pt idx="468" formatCode="General">
                  <c:v>#N/A</c:v>
                </c:pt>
                <c:pt idx="469" formatCode="General">
                  <c:v>#N/A</c:v>
                </c:pt>
                <c:pt idx="470" formatCode="General">
                  <c:v>#N/A</c:v>
                </c:pt>
                <c:pt idx="471" formatCode="General">
                  <c:v>#N/A</c:v>
                </c:pt>
                <c:pt idx="472" formatCode="General">
                  <c:v>#N/A</c:v>
                </c:pt>
                <c:pt idx="473" formatCode="General">
                  <c:v>#N/A</c:v>
                </c:pt>
                <c:pt idx="474" formatCode="General">
                  <c:v>#N/A</c:v>
                </c:pt>
                <c:pt idx="475" formatCode="General">
                  <c:v>#N/A</c:v>
                </c:pt>
                <c:pt idx="476" formatCode="General">
                  <c:v>#N/A</c:v>
                </c:pt>
                <c:pt idx="477" formatCode="General">
                  <c:v>#N/A</c:v>
                </c:pt>
                <c:pt idx="478" formatCode="General">
                  <c:v>#N/A</c:v>
                </c:pt>
                <c:pt idx="479" formatCode="General">
                  <c:v>#N/A</c:v>
                </c:pt>
                <c:pt idx="480" formatCode="General">
                  <c:v>#N/A</c:v>
                </c:pt>
                <c:pt idx="481" formatCode="General">
                  <c:v>#N/A</c:v>
                </c:pt>
                <c:pt idx="482" formatCode="General">
                  <c:v>#N/A</c:v>
                </c:pt>
                <c:pt idx="483" formatCode="General">
                  <c:v>#N/A</c:v>
                </c:pt>
                <c:pt idx="484" formatCode="General">
                  <c:v>#N/A</c:v>
                </c:pt>
                <c:pt idx="485" formatCode="General">
                  <c:v>#N/A</c:v>
                </c:pt>
                <c:pt idx="486" formatCode="General">
                  <c:v>#N/A</c:v>
                </c:pt>
                <c:pt idx="487" formatCode="General">
                  <c:v>#N/A</c:v>
                </c:pt>
                <c:pt idx="488" formatCode="General">
                  <c:v>#N/A</c:v>
                </c:pt>
                <c:pt idx="489" formatCode="General">
                  <c:v>#N/A</c:v>
                </c:pt>
                <c:pt idx="490" formatCode="General">
                  <c:v>#N/A</c:v>
                </c:pt>
                <c:pt idx="491" formatCode="General">
                  <c:v>#N/A</c:v>
                </c:pt>
                <c:pt idx="492" formatCode="General">
                  <c:v>#N/A</c:v>
                </c:pt>
                <c:pt idx="493" formatCode="General">
                  <c:v>#N/A</c:v>
                </c:pt>
                <c:pt idx="494" formatCode="General">
                  <c:v>#N/A</c:v>
                </c:pt>
                <c:pt idx="495" formatCode="General">
                  <c:v>#N/A</c:v>
                </c:pt>
                <c:pt idx="496" formatCode="General">
                  <c:v>#N/A</c:v>
                </c:pt>
                <c:pt idx="497" formatCode="General">
                  <c:v>#N/A</c:v>
                </c:pt>
                <c:pt idx="498" formatCode="General">
                  <c:v>#N/A</c:v>
                </c:pt>
                <c:pt idx="499" formatCode="General">
                  <c:v>#N/A</c:v>
                </c:pt>
                <c:pt idx="500" formatCode="General">
                  <c:v>#N/A</c:v>
                </c:pt>
                <c:pt idx="501" formatCode="General">
                  <c:v>#N/A</c:v>
                </c:pt>
                <c:pt idx="502" formatCode="General">
                  <c:v>#N/A</c:v>
                </c:pt>
                <c:pt idx="503" formatCode="General">
                  <c:v>#N/A</c:v>
                </c:pt>
                <c:pt idx="504" formatCode="General">
                  <c:v>#N/A</c:v>
                </c:pt>
                <c:pt idx="505" formatCode="General">
                  <c:v>#N/A</c:v>
                </c:pt>
                <c:pt idx="506" formatCode="General">
                  <c:v>#N/A</c:v>
                </c:pt>
                <c:pt idx="507" formatCode="General">
                  <c:v>#N/A</c:v>
                </c:pt>
                <c:pt idx="508" formatCode="General">
                  <c:v>#N/A</c:v>
                </c:pt>
                <c:pt idx="509" formatCode="General">
                  <c:v>#N/A</c:v>
                </c:pt>
                <c:pt idx="510" formatCode="General">
                  <c:v>#N/A</c:v>
                </c:pt>
                <c:pt idx="511" formatCode="General">
                  <c:v>#N/A</c:v>
                </c:pt>
                <c:pt idx="512" formatCode="General">
                  <c:v>#N/A</c:v>
                </c:pt>
                <c:pt idx="513" formatCode="General">
                  <c:v>#N/A</c:v>
                </c:pt>
                <c:pt idx="514" formatCode="General">
                  <c:v>#N/A</c:v>
                </c:pt>
                <c:pt idx="515" formatCode="General">
                  <c:v>#N/A</c:v>
                </c:pt>
                <c:pt idx="516" formatCode="General">
                  <c:v>#N/A</c:v>
                </c:pt>
                <c:pt idx="517" formatCode="General">
                  <c:v>#N/A</c:v>
                </c:pt>
                <c:pt idx="518" formatCode="General">
                  <c:v>#N/A</c:v>
                </c:pt>
                <c:pt idx="519" formatCode="General">
                  <c:v>#N/A</c:v>
                </c:pt>
                <c:pt idx="520" formatCode="General">
                  <c:v>#N/A</c:v>
                </c:pt>
                <c:pt idx="521" formatCode="General">
                  <c:v>#N/A</c:v>
                </c:pt>
                <c:pt idx="522" formatCode="General">
                  <c:v>#N/A</c:v>
                </c:pt>
                <c:pt idx="523" formatCode="General">
                  <c:v>#N/A</c:v>
                </c:pt>
                <c:pt idx="524" formatCode="General">
                  <c:v>#N/A</c:v>
                </c:pt>
                <c:pt idx="525" formatCode="General">
                  <c:v>#N/A</c:v>
                </c:pt>
                <c:pt idx="526" formatCode="General">
                  <c:v>#N/A</c:v>
                </c:pt>
                <c:pt idx="527" formatCode="General">
                  <c:v>#N/A</c:v>
                </c:pt>
                <c:pt idx="528" formatCode="General">
                  <c:v>#N/A</c:v>
                </c:pt>
                <c:pt idx="529" formatCode="General">
                  <c:v>#N/A</c:v>
                </c:pt>
                <c:pt idx="530" formatCode="General">
                  <c:v>#N/A</c:v>
                </c:pt>
                <c:pt idx="531" formatCode="General">
                  <c:v>#N/A</c:v>
                </c:pt>
                <c:pt idx="532" formatCode="General">
                  <c:v>#N/A</c:v>
                </c:pt>
                <c:pt idx="533" formatCode="General">
                  <c:v>#N/A</c:v>
                </c:pt>
                <c:pt idx="534" formatCode="General">
                  <c:v>#N/A</c:v>
                </c:pt>
                <c:pt idx="535" formatCode="General">
                  <c:v>#N/A</c:v>
                </c:pt>
                <c:pt idx="536" formatCode="General">
                  <c:v>#N/A</c:v>
                </c:pt>
                <c:pt idx="537" formatCode="General">
                  <c:v>#N/A</c:v>
                </c:pt>
                <c:pt idx="538" formatCode="General">
                  <c:v>#N/A</c:v>
                </c:pt>
                <c:pt idx="539" formatCode="General">
                  <c:v>#N/A</c:v>
                </c:pt>
                <c:pt idx="540" formatCode="General">
                  <c:v>#N/A</c:v>
                </c:pt>
                <c:pt idx="541" formatCode="General">
                  <c:v>#N/A</c:v>
                </c:pt>
                <c:pt idx="542" formatCode="General">
                  <c:v>#N/A</c:v>
                </c:pt>
                <c:pt idx="543" formatCode="General">
                  <c:v>#N/A</c:v>
                </c:pt>
                <c:pt idx="544" formatCode="General">
                  <c:v>#N/A</c:v>
                </c:pt>
                <c:pt idx="545" formatCode="General">
                  <c:v>#N/A</c:v>
                </c:pt>
                <c:pt idx="546" formatCode="General">
                  <c:v>#N/A</c:v>
                </c:pt>
                <c:pt idx="547" formatCode="General">
                  <c:v>#N/A</c:v>
                </c:pt>
                <c:pt idx="548" formatCode="General">
                  <c:v>#N/A</c:v>
                </c:pt>
                <c:pt idx="549" formatCode="General">
                  <c:v>#N/A</c:v>
                </c:pt>
                <c:pt idx="550" formatCode="General">
                  <c:v>#N/A</c:v>
                </c:pt>
                <c:pt idx="551" formatCode="General">
                  <c:v>#N/A</c:v>
                </c:pt>
                <c:pt idx="552" formatCode="General">
                  <c:v>#N/A</c:v>
                </c:pt>
                <c:pt idx="553" formatCode="General">
                  <c:v>#N/A</c:v>
                </c:pt>
                <c:pt idx="554" formatCode="General">
                  <c:v>#N/A</c:v>
                </c:pt>
                <c:pt idx="555" formatCode="General">
                  <c:v>#N/A</c:v>
                </c:pt>
                <c:pt idx="556" formatCode="General">
                  <c:v>#N/A</c:v>
                </c:pt>
                <c:pt idx="557" formatCode="General">
                  <c:v>#N/A</c:v>
                </c:pt>
                <c:pt idx="558" formatCode="General">
                  <c:v>#N/A</c:v>
                </c:pt>
                <c:pt idx="559" formatCode="General">
                  <c:v>#N/A</c:v>
                </c:pt>
                <c:pt idx="560" formatCode="General">
                  <c:v>#N/A</c:v>
                </c:pt>
                <c:pt idx="561" formatCode="General">
                  <c:v>#N/A</c:v>
                </c:pt>
                <c:pt idx="562" formatCode="General">
                  <c:v>#N/A</c:v>
                </c:pt>
                <c:pt idx="563" formatCode="General">
                  <c:v>#N/A</c:v>
                </c:pt>
                <c:pt idx="564" formatCode="General">
                  <c:v>#N/A</c:v>
                </c:pt>
                <c:pt idx="565" formatCode="General">
                  <c:v>#N/A</c:v>
                </c:pt>
                <c:pt idx="566" formatCode="General">
                  <c:v>#N/A</c:v>
                </c:pt>
                <c:pt idx="567" formatCode="General">
                  <c:v>#N/A</c:v>
                </c:pt>
                <c:pt idx="568" formatCode="General">
                  <c:v>#N/A</c:v>
                </c:pt>
                <c:pt idx="569" formatCode="General">
                  <c:v>#N/A</c:v>
                </c:pt>
                <c:pt idx="570" formatCode="General">
                  <c:v>#N/A</c:v>
                </c:pt>
                <c:pt idx="571" formatCode="General">
                  <c:v>#N/A</c:v>
                </c:pt>
                <c:pt idx="572" formatCode="General">
                  <c:v>#N/A</c:v>
                </c:pt>
                <c:pt idx="573" formatCode="General">
                  <c:v>#N/A</c:v>
                </c:pt>
                <c:pt idx="574" formatCode="General">
                  <c:v>#N/A</c:v>
                </c:pt>
                <c:pt idx="575" formatCode="General">
                  <c:v>#N/A</c:v>
                </c:pt>
                <c:pt idx="576" formatCode="General">
                  <c:v>#N/A</c:v>
                </c:pt>
                <c:pt idx="577" formatCode="General">
                  <c:v>#N/A</c:v>
                </c:pt>
                <c:pt idx="578" formatCode="General">
                  <c:v>#N/A</c:v>
                </c:pt>
                <c:pt idx="579" formatCode="General">
                  <c:v>#N/A</c:v>
                </c:pt>
                <c:pt idx="580" formatCode="General">
                  <c:v>#N/A</c:v>
                </c:pt>
                <c:pt idx="581" formatCode="General">
                  <c:v>#N/A</c:v>
                </c:pt>
                <c:pt idx="582" formatCode="General">
                  <c:v>#N/A</c:v>
                </c:pt>
                <c:pt idx="583" formatCode="General">
                  <c:v>#N/A</c:v>
                </c:pt>
                <c:pt idx="584" formatCode="General">
                  <c:v>#N/A</c:v>
                </c:pt>
                <c:pt idx="585" formatCode="General">
                  <c:v>#N/A</c:v>
                </c:pt>
                <c:pt idx="586" formatCode="General">
                  <c:v>#N/A</c:v>
                </c:pt>
                <c:pt idx="587" formatCode="General">
                  <c:v>#N/A</c:v>
                </c:pt>
                <c:pt idx="588" formatCode="General">
                  <c:v>#N/A</c:v>
                </c:pt>
                <c:pt idx="589" formatCode="General">
                  <c:v>#N/A</c:v>
                </c:pt>
                <c:pt idx="590" formatCode="General">
                  <c:v>#N/A</c:v>
                </c:pt>
                <c:pt idx="591" formatCode="General">
                  <c:v>#N/A</c:v>
                </c:pt>
                <c:pt idx="592" formatCode="General">
                  <c:v>#N/A</c:v>
                </c:pt>
                <c:pt idx="593" formatCode="General">
                  <c:v>#N/A</c:v>
                </c:pt>
                <c:pt idx="594" formatCode="General">
                  <c:v>#N/A</c:v>
                </c:pt>
                <c:pt idx="595" formatCode="General">
                  <c:v>#N/A</c:v>
                </c:pt>
                <c:pt idx="596" formatCode="General">
                  <c:v>#N/A</c:v>
                </c:pt>
                <c:pt idx="597" formatCode="General">
                  <c:v>#N/A</c:v>
                </c:pt>
                <c:pt idx="598" formatCode="General">
                  <c:v>#N/A</c:v>
                </c:pt>
                <c:pt idx="599" formatCode="General">
                  <c:v>#N/A</c:v>
                </c:pt>
              </c:numCache>
            </c:numRef>
          </c:xVal>
          <c:yVal>
            <c:numRef>
              <c:f>'Extra Payment'!$S$17:$S$616</c:f>
              <c:numCache>
                <c:formatCode>\$#,##0</c:formatCode>
                <c:ptCount val="600"/>
                <c:pt idx="0">
                  <c:v>9933.3333333333339</c:v>
                </c:pt>
                <c:pt idx="1">
                  <c:v>9865.4444444444453</c:v>
                </c:pt>
                <c:pt idx="2">
                  <c:v>9796.3109259259272</c:v>
                </c:pt>
                <c:pt idx="3">
                  <c:v>9725.9099595679018</c:v>
                </c:pt>
                <c:pt idx="4">
                  <c:v>9654.2183088266465</c:v>
                </c:pt>
                <c:pt idx="5">
                  <c:v>9581.2123111551355</c:v>
                </c:pt>
                <c:pt idx="6">
                  <c:v>9506.8678701929803</c:v>
                </c:pt>
                <c:pt idx="7">
                  <c:v>9431.1604478131849</c:v>
                </c:pt>
                <c:pt idx="8">
                  <c:v>9354.0650560230933</c:v>
                </c:pt>
                <c:pt idx="9">
                  <c:v>9275.55624871685</c:v>
                </c:pt>
                <c:pt idx="10">
                  <c:v>9195.6081132766594</c:v>
                </c:pt>
                <c:pt idx="11">
                  <c:v>9114.1942620200643</c:v>
                </c:pt>
                <c:pt idx="12">
                  <c:v>9031.2878234904329</c:v>
                </c:pt>
                <c:pt idx="13">
                  <c:v>8946.8614335877573</c:v>
                </c:pt>
                <c:pt idx="14">
                  <c:v>8860.8872265368664</c:v>
                </c:pt>
                <c:pt idx="15">
                  <c:v>8773.336825690043</c:v>
                </c:pt>
                <c:pt idx="16">
                  <c:v>8684.1813341610268</c:v>
                </c:pt>
                <c:pt idx="17">
                  <c:v>8593.3913252873117</c:v>
                </c:pt>
                <c:pt idx="18">
                  <c:v>8500.9368329175795</c:v>
                </c:pt>
                <c:pt idx="19">
                  <c:v>8406.7873415210688</c:v>
                </c:pt>
                <c:pt idx="20">
                  <c:v>8310.9117761156213</c:v>
                </c:pt>
                <c:pt idx="21">
                  <c:v>8213.2784920110735</c:v>
                </c:pt>
                <c:pt idx="22">
                  <c:v>8113.855264364609</c:v>
                </c:pt>
                <c:pt idx="23">
                  <c:v>8012.6092775446268</c:v>
                </c:pt>
                <c:pt idx="24">
                  <c:v>7909.5071142996112</c:v>
                </c:pt>
                <c:pt idx="25">
                  <c:v>7804.5147447284371</c:v>
                </c:pt>
                <c:pt idx="26">
                  <c:v>7697.5975150484583</c:v>
                </c:pt>
                <c:pt idx="27">
                  <c:v>7588.7201361576799</c:v>
                </c:pt>
                <c:pt idx="28">
                  <c:v>7477.8466719872376</c:v>
                </c:pt>
                <c:pt idx="29">
                  <c:v>7364.9405276403368</c:v>
                </c:pt>
                <c:pt idx="30">
                  <c:v>7249.9644373137426</c:v>
                </c:pt>
                <c:pt idx="31">
                  <c:v>7132.8804519978275</c:v>
                </c:pt>
                <c:pt idx="32">
                  <c:v>7013.6499269511214</c:v>
                </c:pt>
                <c:pt idx="33">
                  <c:v>6892.2335089452254</c:v>
                </c:pt>
                <c:pt idx="34" formatCode="General">
                  <c:v>6768.5911232758881</c:v>
                </c:pt>
                <c:pt idx="35" formatCode="General">
                  <c:v>6642.681960535946</c:v>
                </c:pt>
                <c:pt idx="36" formatCode="General">
                  <c:v>6514.4644631457713</c:v>
                </c:pt>
                <c:pt idx="37" formatCode="General">
                  <c:v>6383.8963116367768</c:v>
                </c:pt>
                <c:pt idx="38" formatCode="General">
                  <c:v>6250.9344106834515</c:v>
                </c:pt>
                <c:pt idx="39" formatCode="General">
                  <c:v>6115.5348748793149</c:v>
                </c:pt>
                <c:pt idx="40" formatCode="General">
                  <c:v>5977.6530142521024</c:v>
                </c:pt>
                <c:pt idx="41" formatCode="General">
                  <c:v>5837.2433195133908</c:v>
                </c:pt>
                <c:pt idx="42" formatCode="General">
                  <c:v>5694.2594470378026</c:v>
                </c:pt>
                <c:pt idx="43" formatCode="General">
                  <c:v>5548.654203566829</c:v>
                </c:pt>
                <c:pt idx="44" formatCode="General">
                  <c:v>5400.3795306322208</c:v>
                </c:pt>
                <c:pt idx="45" formatCode="General">
                  <c:v>5249.3864886938118</c:v>
                </c:pt>
                <c:pt idx="46" formatCode="General">
                  <c:v>5095.6252409865319</c:v>
                </c:pt>
                <c:pt idx="47" formatCode="General">
                  <c:v>4939.0450370712852</c:v>
                </c:pt>
                <c:pt idx="48" formatCode="General">
                  <c:v>4779.5941960842583</c:v>
                </c:pt>
                <c:pt idx="49" formatCode="General">
                  <c:v>4617.2200896791364</c:v>
                </c:pt>
                <c:pt idx="50" formatCode="General">
                  <c:v>4451.8691246565877</c:v>
                </c:pt>
                <c:pt idx="51" formatCode="General">
                  <c:v>4283.486725275292</c:v>
                </c:pt>
                <c:pt idx="52" formatCode="General">
                  <c:v>4112.0173152386724</c:v>
                </c:pt>
                <c:pt idx="53" formatCode="General">
                  <c:v>3937.4042993513813</c:v>
                </c:pt>
                <c:pt idx="54" formatCode="General">
                  <c:v>3759.59004483949</c:v>
                </c:pt>
                <c:pt idx="55" formatCode="General">
                  <c:v>3578.5158623282141</c:v>
                </c:pt>
                <c:pt idx="56" formatCode="General">
                  <c:v>3394.1219864708978</c:v>
                </c:pt>
                <c:pt idx="57" formatCode="General">
                  <c:v>3206.3475562228641</c:v>
                </c:pt>
                <c:pt idx="58" formatCode="General">
                  <c:v>3015.1305947536166</c:v>
                </c:pt>
                <c:pt idx="59" formatCode="General">
                  <c:v>2820.4079889907662</c:v>
                </c:pt>
                <c:pt idx="60" formatCode="General">
                  <c:v>2622.1154687889302</c:v>
                </c:pt>
                <c:pt idx="61" formatCode="General">
                  <c:v>2420.1875857167274</c:v>
                </c:pt>
                <c:pt idx="62" formatCode="General">
                  <c:v>2214.5576914548674</c:v>
                </c:pt>
                <c:pt idx="63" formatCode="General">
                  <c:v>2005.1579157982064</c:v>
                </c:pt>
                <c:pt idx="64" formatCode="General">
                  <c:v>1791.9191442545068</c:v>
                </c:pt>
                <c:pt idx="65" formatCode="General">
                  <c:v>1574.770995232506</c:v>
                </c:pt>
                <c:pt idx="66" formatCode="General">
                  <c:v>1353.6417968117687</c:v>
                </c:pt>
                <c:pt idx="67" formatCode="General">
                  <c:v>1128.4585630866511</c:v>
                </c:pt>
                <c:pt idx="68" formatCode="General">
                  <c:v>899.1469700765731</c:v>
                </c:pt>
                <c:pt idx="69" formatCode="General">
                  <c:v>665.63133119464362</c:v>
                </c:pt>
                <c:pt idx="70" formatCode="General">
                  <c:v>427.83457226654536</c:v>
                </c:pt>
                <c:pt idx="71" formatCode="General">
                  <c:v>185.678206091432</c:v>
                </c:pt>
                <c:pt idx="72" formatCode="General">
                  <c:v>0</c:v>
                </c:pt>
                <c:pt idx="73" formatCode="General">
                  <c:v>#N/A</c:v>
                </c:pt>
                <c:pt idx="74" formatCode="General">
                  <c:v>#N/A</c:v>
                </c:pt>
                <c:pt idx="75" formatCode="General">
                  <c:v>#N/A</c:v>
                </c:pt>
                <c:pt idx="76" formatCode="General">
                  <c:v>#N/A</c:v>
                </c:pt>
                <c:pt idx="77" formatCode="General">
                  <c:v>#N/A</c:v>
                </c:pt>
                <c:pt idx="78" formatCode="General">
                  <c:v>#N/A</c:v>
                </c:pt>
                <c:pt idx="79" formatCode="General">
                  <c:v>#N/A</c:v>
                </c:pt>
                <c:pt idx="80" formatCode="General">
                  <c:v>#N/A</c:v>
                </c:pt>
                <c:pt idx="81" formatCode="General">
                  <c:v>#N/A</c:v>
                </c:pt>
                <c:pt idx="82" formatCode="General">
                  <c:v>#N/A</c:v>
                </c:pt>
                <c:pt idx="83" formatCode="General">
                  <c:v>#N/A</c:v>
                </c:pt>
                <c:pt idx="84" formatCode="General">
                  <c:v>#N/A</c:v>
                </c:pt>
                <c:pt idx="85" formatCode="General">
                  <c:v>#N/A</c:v>
                </c:pt>
                <c:pt idx="86" formatCode="General">
                  <c:v>#N/A</c:v>
                </c:pt>
                <c:pt idx="87" formatCode="General">
                  <c:v>#N/A</c:v>
                </c:pt>
                <c:pt idx="88" formatCode="General">
                  <c:v>#N/A</c:v>
                </c:pt>
                <c:pt idx="89" formatCode="General">
                  <c:v>#N/A</c:v>
                </c:pt>
                <c:pt idx="90" formatCode="General">
                  <c:v>#N/A</c:v>
                </c:pt>
                <c:pt idx="91" formatCode="General">
                  <c:v>#N/A</c:v>
                </c:pt>
                <c:pt idx="92" formatCode="General">
                  <c:v>#N/A</c:v>
                </c:pt>
                <c:pt idx="93" formatCode="General">
                  <c:v>#N/A</c:v>
                </c:pt>
                <c:pt idx="94" formatCode="General">
                  <c:v>#N/A</c:v>
                </c:pt>
                <c:pt idx="95" formatCode="General">
                  <c:v>#N/A</c:v>
                </c:pt>
                <c:pt idx="96" formatCode="General">
                  <c:v>#N/A</c:v>
                </c:pt>
                <c:pt idx="97" formatCode="General">
                  <c:v>#N/A</c:v>
                </c:pt>
                <c:pt idx="98" formatCode="General">
                  <c:v>#N/A</c:v>
                </c:pt>
                <c:pt idx="99" formatCode="General">
                  <c:v>#N/A</c:v>
                </c:pt>
                <c:pt idx="100" formatCode="General">
                  <c:v>#N/A</c:v>
                </c:pt>
                <c:pt idx="101" formatCode="General">
                  <c:v>#N/A</c:v>
                </c:pt>
                <c:pt idx="102" formatCode="General">
                  <c:v>#N/A</c:v>
                </c:pt>
                <c:pt idx="103" formatCode="General">
                  <c:v>#N/A</c:v>
                </c:pt>
                <c:pt idx="104" formatCode="General">
                  <c:v>#N/A</c:v>
                </c:pt>
                <c:pt idx="105" formatCode="General">
                  <c:v>#N/A</c:v>
                </c:pt>
                <c:pt idx="106" formatCode="General">
                  <c:v>#N/A</c:v>
                </c:pt>
                <c:pt idx="107" formatCode="General">
                  <c:v>#N/A</c:v>
                </c:pt>
                <c:pt idx="108" formatCode="General">
                  <c:v>#N/A</c:v>
                </c:pt>
                <c:pt idx="109" formatCode="General">
                  <c:v>#N/A</c:v>
                </c:pt>
                <c:pt idx="110" formatCode="General">
                  <c:v>#N/A</c:v>
                </c:pt>
                <c:pt idx="111" formatCode="General">
                  <c:v>#N/A</c:v>
                </c:pt>
                <c:pt idx="112" formatCode="General">
                  <c:v>#N/A</c:v>
                </c:pt>
                <c:pt idx="113" formatCode="General">
                  <c:v>#N/A</c:v>
                </c:pt>
                <c:pt idx="114" formatCode="General">
                  <c:v>#N/A</c:v>
                </c:pt>
                <c:pt idx="115" formatCode="General">
                  <c:v>#N/A</c:v>
                </c:pt>
                <c:pt idx="116" formatCode="General">
                  <c:v>#N/A</c:v>
                </c:pt>
                <c:pt idx="117" formatCode="General">
                  <c:v>#N/A</c:v>
                </c:pt>
                <c:pt idx="118" formatCode="General">
                  <c:v>#N/A</c:v>
                </c:pt>
                <c:pt idx="119" formatCode="General">
                  <c:v>#N/A</c:v>
                </c:pt>
                <c:pt idx="120" formatCode="General">
                  <c:v>#N/A</c:v>
                </c:pt>
                <c:pt idx="121" formatCode="General">
                  <c:v>#N/A</c:v>
                </c:pt>
                <c:pt idx="122" formatCode="General">
                  <c:v>#N/A</c:v>
                </c:pt>
                <c:pt idx="123" formatCode="General">
                  <c:v>#N/A</c:v>
                </c:pt>
                <c:pt idx="124" formatCode="General">
                  <c:v>#N/A</c:v>
                </c:pt>
                <c:pt idx="125" formatCode="General">
                  <c:v>#N/A</c:v>
                </c:pt>
                <c:pt idx="126" formatCode="General">
                  <c:v>#N/A</c:v>
                </c:pt>
                <c:pt idx="127" formatCode="General">
                  <c:v>#N/A</c:v>
                </c:pt>
                <c:pt idx="128" formatCode="General">
                  <c:v>#N/A</c:v>
                </c:pt>
                <c:pt idx="129" formatCode="General">
                  <c:v>#N/A</c:v>
                </c:pt>
                <c:pt idx="130" formatCode="General">
                  <c:v>#N/A</c:v>
                </c:pt>
                <c:pt idx="131" formatCode="General">
                  <c:v>#N/A</c:v>
                </c:pt>
                <c:pt idx="132" formatCode="General">
                  <c:v>#N/A</c:v>
                </c:pt>
                <c:pt idx="133" formatCode="General">
                  <c:v>#N/A</c:v>
                </c:pt>
                <c:pt idx="134" formatCode="General">
                  <c:v>#N/A</c:v>
                </c:pt>
                <c:pt idx="135" formatCode="General">
                  <c:v>#N/A</c:v>
                </c:pt>
                <c:pt idx="136" formatCode="General">
                  <c:v>#N/A</c:v>
                </c:pt>
                <c:pt idx="137" formatCode="General">
                  <c:v>#N/A</c:v>
                </c:pt>
                <c:pt idx="138" formatCode="General">
                  <c:v>#N/A</c:v>
                </c:pt>
                <c:pt idx="139" formatCode="General">
                  <c:v>#N/A</c:v>
                </c:pt>
                <c:pt idx="140" formatCode="General">
                  <c:v>#N/A</c:v>
                </c:pt>
                <c:pt idx="141" formatCode="General">
                  <c:v>#N/A</c:v>
                </c:pt>
                <c:pt idx="142" formatCode="General">
                  <c:v>#N/A</c:v>
                </c:pt>
                <c:pt idx="143" formatCode="General">
                  <c:v>#N/A</c:v>
                </c:pt>
                <c:pt idx="144" formatCode="General">
                  <c:v>#N/A</c:v>
                </c:pt>
                <c:pt idx="145" formatCode="General">
                  <c:v>#N/A</c:v>
                </c:pt>
                <c:pt idx="146" formatCode="General">
                  <c:v>#N/A</c:v>
                </c:pt>
                <c:pt idx="147" formatCode="General">
                  <c:v>#N/A</c:v>
                </c:pt>
                <c:pt idx="148" formatCode="General">
                  <c:v>#N/A</c:v>
                </c:pt>
                <c:pt idx="149" formatCode="General">
                  <c:v>#N/A</c:v>
                </c:pt>
                <c:pt idx="150" formatCode="General">
                  <c:v>#N/A</c:v>
                </c:pt>
                <c:pt idx="151" formatCode="General">
                  <c:v>#N/A</c:v>
                </c:pt>
                <c:pt idx="152" formatCode="General">
                  <c:v>#N/A</c:v>
                </c:pt>
                <c:pt idx="153" formatCode="General">
                  <c:v>#N/A</c:v>
                </c:pt>
                <c:pt idx="154" formatCode="General">
                  <c:v>#N/A</c:v>
                </c:pt>
                <c:pt idx="155" formatCode="General">
                  <c:v>#N/A</c:v>
                </c:pt>
                <c:pt idx="156" formatCode="General">
                  <c:v>#N/A</c:v>
                </c:pt>
                <c:pt idx="157" formatCode="General">
                  <c:v>#N/A</c:v>
                </c:pt>
                <c:pt idx="158" formatCode="General">
                  <c:v>#N/A</c:v>
                </c:pt>
                <c:pt idx="159" formatCode="General">
                  <c:v>#N/A</c:v>
                </c:pt>
                <c:pt idx="160" formatCode="General">
                  <c:v>#N/A</c:v>
                </c:pt>
                <c:pt idx="161" formatCode="General">
                  <c:v>#N/A</c:v>
                </c:pt>
                <c:pt idx="162" formatCode="General">
                  <c:v>#N/A</c:v>
                </c:pt>
                <c:pt idx="163" formatCode="General">
                  <c:v>#N/A</c:v>
                </c:pt>
                <c:pt idx="164" formatCode="General">
                  <c:v>#N/A</c:v>
                </c:pt>
                <c:pt idx="165" formatCode="General">
                  <c:v>#N/A</c:v>
                </c:pt>
                <c:pt idx="166" formatCode="General">
                  <c:v>#N/A</c:v>
                </c:pt>
                <c:pt idx="167" formatCode="General">
                  <c:v>#N/A</c:v>
                </c:pt>
                <c:pt idx="168" formatCode="General">
                  <c:v>#N/A</c:v>
                </c:pt>
                <c:pt idx="169" formatCode="General">
                  <c:v>#N/A</c:v>
                </c:pt>
                <c:pt idx="170" formatCode="General">
                  <c:v>#N/A</c:v>
                </c:pt>
                <c:pt idx="171" formatCode="General">
                  <c:v>#N/A</c:v>
                </c:pt>
                <c:pt idx="172" formatCode="General">
                  <c:v>#N/A</c:v>
                </c:pt>
                <c:pt idx="173" formatCode="General">
                  <c:v>#N/A</c:v>
                </c:pt>
                <c:pt idx="174" formatCode="General">
                  <c:v>#N/A</c:v>
                </c:pt>
                <c:pt idx="175" formatCode="General">
                  <c:v>#N/A</c:v>
                </c:pt>
                <c:pt idx="176" formatCode="General">
                  <c:v>#N/A</c:v>
                </c:pt>
                <c:pt idx="177" formatCode="General">
                  <c:v>#N/A</c:v>
                </c:pt>
                <c:pt idx="178" formatCode="General">
                  <c:v>#N/A</c:v>
                </c:pt>
                <c:pt idx="179" formatCode="General">
                  <c:v>#N/A</c:v>
                </c:pt>
                <c:pt idx="180" formatCode="General">
                  <c:v>#N/A</c:v>
                </c:pt>
                <c:pt idx="181" formatCode="General">
                  <c:v>#N/A</c:v>
                </c:pt>
                <c:pt idx="182" formatCode="General">
                  <c:v>#N/A</c:v>
                </c:pt>
                <c:pt idx="183" formatCode="General">
                  <c:v>#N/A</c:v>
                </c:pt>
                <c:pt idx="184" formatCode="General">
                  <c:v>#N/A</c:v>
                </c:pt>
                <c:pt idx="185" formatCode="General">
                  <c:v>#N/A</c:v>
                </c:pt>
                <c:pt idx="186" formatCode="General">
                  <c:v>#N/A</c:v>
                </c:pt>
                <c:pt idx="187" formatCode="General">
                  <c:v>#N/A</c:v>
                </c:pt>
                <c:pt idx="188" formatCode="General">
                  <c:v>#N/A</c:v>
                </c:pt>
                <c:pt idx="189" formatCode="General">
                  <c:v>#N/A</c:v>
                </c:pt>
                <c:pt idx="190" formatCode="General">
                  <c:v>#N/A</c:v>
                </c:pt>
                <c:pt idx="191" formatCode="General">
                  <c:v>#N/A</c:v>
                </c:pt>
                <c:pt idx="192" formatCode="General">
                  <c:v>#N/A</c:v>
                </c:pt>
                <c:pt idx="193" formatCode="General">
                  <c:v>#N/A</c:v>
                </c:pt>
                <c:pt idx="194" formatCode="General">
                  <c:v>#N/A</c:v>
                </c:pt>
                <c:pt idx="195" formatCode="General">
                  <c:v>#N/A</c:v>
                </c:pt>
                <c:pt idx="196" formatCode="General">
                  <c:v>#N/A</c:v>
                </c:pt>
                <c:pt idx="197" formatCode="General">
                  <c:v>#N/A</c:v>
                </c:pt>
                <c:pt idx="198" formatCode="General">
                  <c:v>#N/A</c:v>
                </c:pt>
                <c:pt idx="199" formatCode="General">
                  <c:v>#N/A</c:v>
                </c:pt>
                <c:pt idx="200" formatCode="General">
                  <c:v>#N/A</c:v>
                </c:pt>
                <c:pt idx="201" formatCode="General">
                  <c:v>#N/A</c:v>
                </c:pt>
                <c:pt idx="202" formatCode="General">
                  <c:v>#N/A</c:v>
                </c:pt>
                <c:pt idx="203" formatCode="General">
                  <c:v>#N/A</c:v>
                </c:pt>
                <c:pt idx="204" formatCode="General">
                  <c:v>#N/A</c:v>
                </c:pt>
                <c:pt idx="205" formatCode="General">
                  <c:v>#N/A</c:v>
                </c:pt>
                <c:pt idx="206" formatCode="General">
                  <c:v>#N/A</c:v>
                </c:pt>
                <c:pt idx="207" formatCode="General">
                  <c:v>#N/A</c:v>
                </c:pt>
                <c:pt idx="208" formatCode="General">
                  <c:v>#N/A</c:v>
                </c:pt>
                <c:pt idx="209" formatCode="General">
                  <c:v>#N/A</c:v>
                </c:pt>
                <c:pt idx="210" formatCode="General">
                  <c:v>#N/A</c:v>
                </c:pt>
                <c:pt idx="211" formatCode="General">
                  <c:v>#N/A</c:v>
                </c:pt>
                <c:pt idx="212" formatCode="General">
                  <c:v>#N/A</c:v>
                </c:pt>
                <c:pt idx="213" formatCode="General">
                  <c:v>#N/A</c:v>
                </c:pt>
                <c:pt idx="214" formatCode="General">
                  <c:v>#N/A</c:v>
                </c:pt>
                <c:pt idx="215" formatCode="General">
                  <c:v>#N/A</c:v>
                </c:pt>
                <c:pt idx="216" formatCode="General">
                  <c:v>#N/A</c:v>
                </c:pt>
                <c:pt idx="217" formatCode="General">
                  <c:v>#N/A</c:v>
                </c:pt>
                <c:pt idx="218" formatCode="General">
                  <c:v>#N/A</c:v>
                </c:pt>
                <c:pt idx="219" formatCode="General">
                  <c:v>#N/A</c:v>
                </c:pt>
                <c:pt idx="220" formatCode="General">
                  <c:v>#N/A</c:v>
                </c:pt>
                <c:pt idx="221" formatCode="General">
                  <c:v>#N/A</c:v>
                </c:pt>
                <c:pt idx="222" formatCode="General">
                  <c:v>#N/A</c:v>
                </c:pt>
                <c:pt idx="223" formatCode="General">
                  <c:v>#N/A</c:v>
                </c:pt>
                <c:pt idx="224" formatCode="General">
                  <c:v>#N/A</c:v>
                </c:pt>
                <c:pt idx="225" formatCode="General">
                  <c:v>#N/A</c:v>
                </c:pt>
                <c:pt idx="226" formatCode="General">
                  <c:v>#N/A</c:v>
                </c:pt>
                <c:pt idx="227" formatCode="General">
                  <c:v>#N/A</c:v>
                </c:pt>
                <c:pt idx="228" formatCode="General">
                  <c:v>#N/A</c:v>
                </c:pt>
                <c:pt idx="229" formatCode="General">
                  <c:v>#N/A</c:v>
                </c:pt>
                <c:pt idx="230" formatCode="General">
                  <c:v>#N/A</c:v>
                </c:pt>
                <c:pt idx="231" formatCode="General">
                  <c:v>#N/A</c:v>
                </c:pt>
                <c:pt idx="232" formatCode="General">
                  <c:v>#N/A</c:v>
                </c:pt>
                <c:pt idx="233" formatCode="General">
                  <c:v>#N/A</c:v>
                </c:pt>
                <c:pt idx="234" formatCode="General">
                  <c:v>#N/A</c:v>
                </c:pt>
                <c:pt idx="235" formatCode="General">
                  <c:v>#N/A</c:v>
                </c:pt>
                <c:pt idx="236" formatCode="General">
                  <c:v>#N/A</c:v>
                </c:pt>
                <c:pt idx="237" formatCode="General">
                  <c:v>#N/A</c:v>
                </c:pt>
                <c:pt idx="238" formatCode="General">
                  <c:v>#N/A</c:v>
                </c:pt>
                <c:pt idx="239" formatCode="General">
                  <c:v>#N/A</c:v>
                </c:pt>
                <c:pt idx="240" formatCode="General">
                  <c:v>#N/A</c:v>
                </c:pt>
                <c:pt idx="241" formatCode="General">
                  <c:v>#N/A</c:v>
                </c:pt>
                <c:pt idx="242" formatCode="General">
                  <c:v>#N/A</c:v>
                </c:pt>
                <c:pt idx="243" formatCode="General">
                  <c:v>#N/A</c:v>
                </c:pt>
                <c:pt idx="244" formatCode="General">
                  <c:v>#N/A</c:v>
                </c:pt>
                <c:pt idx="245" formatCode="General">
                  <c:v>#N/A</c:v>
                </c:pt>
                <c:pt idx="246" formatCode="General">
                  <c:v>#N/A</c:v>
                </c:pt>
                <c:pt idx="247" formatCode="General">
                  <c:v>#N/A</c:v>
                </c:pt>
                <c:pt idx="248" formatCode="General">
                  <c:v>#N/A</c:v>
                </c:pt>
                <c:pt idx="249" formatCode="General">
                  <c:v>#N/A</c:v>
                </c:pt>
                <c:pt idx="250" formatCode="General">
                  <c:v>#N/A</c:v>
                </c:pt>
                <c:pt idx="251" formatCode="General">
                  <c:v>#N/A</c:v>
                </c:pt>
                <c:pt idx="252" formatCode="General">
                  <c:v>#N/A</c:v>
                </c:pt>
                <c:pt idx="253" formatCode="General">
                  <c:v>#N/A</c:v>
                </c:pt>
                <c:pt idx="254" formatCode="General">
                  <c:v>#N/A</c:v>
                </c:pt>
                <c:pt idx="255" formatCode="General">
                  <c:v>#N/A</c:v>
                </c:pt>
                <c:pt idx="256" formatCode="General">
                  <c:v>#N/A</c:v>
                </c:pt>
                <c:pt idx="257" formatCode="General">
                  <c:v>#N/A</c:v>
                </c:pt>
                <c:pt idx="258" formatCode="General">
                  <c:v>#N/A</c:v>
                </c:pt>
                <c:pt idx="259" formatCode="General">
                  <c:v>#N/A</c:v>
                </c:pt>
                <c:pt idx="260" formatCode="General">
                  <c:v>#N/A</c:v>
                </c:pt>
                <c:pt idx="261" formatCode="General">
                  <c:v>#N/A</c:v>
                </c:pt>
                <c:pt idx="262" formatCode="General">
                  <c:v>#N/A</c:v>
                </c:pt>
                <c:pt idx="263" formatCode="General">
                  <c:v>#N/A</c:v>
                </c:pt>
                <c:pt idx="264" formatCode="General">
                  <c:v>#N/A</c:v>
                </c:pt>
                <c:pt idx="265" formatCode="General">
                  <c:v>#N/A</c:v>
                </c:pt>
                <c:pt idx="266" formatCode="General">
                  <c:v>#N/A</c:v>
                </c:pt>
                <c:pt idx="267" formatCode="General">
                  <c:v>#N/A</c:v>
                </c:pt>
                <c:pt idx="268" formatCode="General">
                  <c:v>#N/A</c:v>
                </c:pt>
                <c:pt idx="269" formatCode="General">
                  <c:v>#N/A</c:v>
                </c:pt>
                <c:pt idx="270" formatCode="General">
                  <c:v>#N/A</c:v>
                </c:pt>
                <c:pt idx="271" formatCode="General">
                  <c:v>#N/A</c:v>
                </c:pt>
                <c:pt idx="272" formatCode="General">
                  <c:v>#N/A</c:v>
                </c:pt>
                <c:pt idx="273" formatCode="General">
                  <c:v>#N/A</c:v>
                </c:pt>
                <c:pt idx="274" formatCode="General">
                  <c:v>#N/A</c:v>
                </c:pt>
                <c:pt idx="275" formatCode="General">
                  <c:v>#N/A</c:v>
                </c:pt>
                <c:pt idx="276" formatCode="General">
                  <c:v>#N/A</c:v>
                </c:pt>
                <c:pt idx="277" formatCode="General">
                  <c:v>#N/A</c:v>
                </c:pt>
                <c:pt idx="278" formatCode="General">
                  <c:v>#N/A</c:v>
                </c:pt>
                <c:pt idx="279" formatCode="General">
                  <c:v>#N/A</c:v>
                </c:pt>
                <c:pt idx="280" formatCode="General">
                  <c:v>#N/A</c:v>
                </c:pt>
                <c:pt idx="281" formatCode="General">
                  <c:v>#N/A</c:v>
                </c:pt>
                <c:pt idx="282" formatCode="General">
                  <c:v>#N/A</c:v>
                </c:pt>
                <c:pt idx="283" formatCode="General">
                  <c:v>#N/A</c:v>
                </c:pt>
                <c:pt idx="284" formatCode="General">
                  <c:v>#N/A</c:v>
                </c:pt>
                <c:pt idx="285" formatCode="General">
                  <c:v>#N/A</c:v>
                </c:pt>
                <c:pt idx="286" formatCode="General">
                  <c:v>#N/A</c:v>
                </c:pt>
                <c:pt idx="287" formatCode="General">
                  <c:v>#N/A</c:v>
                </c:pt>
                <c:pt idx="288" formatCode="General">
                  <c:v>#N/A</c:v>
                </c:pt>
                <c:pt idx="289" formatCode="General">
                  <c:v>#N/A</c:v>
                </c:pt>
                <c:pt idx="290" formatCode="General">
                  <c:v>#N/A</c:v>
                </c:pt>
                <c:pt idx="291" formatCode="General">
                  <c:v>#N/A</c:v>
                </c:pt>
                <c:pt idx="292" formatCode="General">
                  <c:v>#N/A</c:v>
                </c:pt>
                <c:pt idx="293" formatCode="General">
                  <c:v>#N/A</c:v>
                </c:pt>
                <c:pt idx="294" formatCode="General">
                  <c:v>#N/A</c:v>
                </c:pt>
                <c:pt idx="295" formatCode="General">
                  <c:v>#N/A</c:v>
                </c:pt>
                <c:pt idx="296" formatCode="General">
                  <c:v>#N/A</c:v>
                </c:pt>
                <c:pt idx="297" formatCode="General">
                  <c:v>#N/A</c:v>
                </c:pt>
                <c:pt idx="298" formatCode="General">
                  <c:v>#N/A</c:v>
                </c:pt>
                <c:pt idx="299" formatCode="General">
                  <c:v>#N/A</c:v>
                </c:pt>
                <c:pt idx="300" formatCode="General">
                  <c:v>#N/A</c:v>
                </c:pt>
                <c:pt idx="301" formatCode="General">
                  <c:v>#N/A</c:v>
                </c:pt>
                <c:pt idx="302" formatCode="General">
                  <c:v>#N/A</c:v>
                </c:pt>
                <c:pt idx="303" formatCode="General">
                  <c:v>#N/A</c:v>
                </c:pt>
                <c:pt idx="304" formatCode="General">
                  <c:v>#N/A</c:v>
                </c:pt>
                <c:pt idx="305" formatCode="General">
                  <c:v>#N/A</c:v>
                </c:pt>
                <c:pt idx="306" formatCode="General">
                  <c:v>#N/A</c:v>
                </c:pt>
                <c:pt idx="307" formatCode="General">
                  <c:v>#N/A</c:v>
                </c:pt>
                <c:pt idx="308" formatCode="General">
                  <c:v>#N/A</c:v>
                </c:pt>
                <c:pt idx="309" formatCode="General">
                  <c:v>#N/A</c:v>
                </c:pt>
                <c:pt idx="310" formatCode="General">
                  <c:v>#N/A</c:v>
                </c:pt>
                <c:pt idx="311" formatCode="General">
                  <c:v>#N/A</c:v>
                </c:pt>
                <c:pt idx="312" formatCode="General">
                  <c:v>#N/A</c:v>
                </c:pt>
                <c:pt idx="313" formatCode="General">
                  <c:v>#N/A</c:v>
                </c:pt>
                <c:pt idx="314" formatCode="General">
                  <c:v>#N/A</c:v>
                </c:pt>
                <c:pt idx="315" formatCode="General">
                  <c:v>#N/A</c:v>
                </c:pt>
                <c:pt idx="316" formatCode="General">
                  <c:v>#N/A</c:v>
                </c:pt>
                <c:pt idx="317" formatCode="General">
                  <c:v>#N/A</c:v>
                </c:pt>
                <c:pt idx="318" formatCode="General">
                  <c:v>#N/A</c:v>
                </c:pt>
                <c:pt idx="319" formatCode="General">
                  <c:v>#N/A</c:v>
                </c:pt>
                <c:pt idx="320" formatCode="General">
                  <c:v>#N/A</c:v>
                </c:pt>
                <c:pt idx="321" formatCode="General">
                  <c:v>#N/A</c:v>
                </c:pt>
                <c:pt idx="322" formatCode="General">
                  <c:v>#N/A</c:v>
                </c:pt>
                <c:pt idx="323" formatCode="General">
                  <c:v>#N/A</c:v>
                </c:pt>
                <c:pt idx="324" formatCode="General">
                  <c:v>#N/A</c:v>
                </c:pt>
                <c:pt idx="325" formatCode="General">
                  <c:v>#N/A</c:v>
                </c:pt>
                <c:pt idx="326" formatCode="General">
                  <c:v>#N/A</c:v>
                </c:pt>
                <c:pt idx="327" formatCode="General">
                  <c:v>#N/A</c:v>
                </c:pt>
                <c:pt idx="328" formatCode="General">
                  <c:v>#N/A</c:v>
                </c:pt>
                <c:pt idx="329" formatCode="General">
                  <c:v>#N/A</c:v>
                </c:pt>
                <c:pt idx="330" formatCode="General">
                  <c:v>#N/A</c:v>
                </c:pt>
                <c:pt idx="331" formatCode="General">
                  <c:v>#N/A</c:v>
                </c:pt>
                <c:pt idx="332" formatCode="General">
                  <c:v>#N/A</c:v>
                </c:pt>
                <c:pt idx="333" formatCode="General">
                  <c:v>#N/A</c:v>
                </c:pt>
                <c:pt idx="334" formatCode="General">
                  <c:v>#N/A</c:v>
                </c:pt>
                <c:pt idx="335" formatCode="General">
                  <c:v>#N/A</c:v>
                </c:pt>
                <c:pt idx="336" formatCode="General">
                  <c:v>#N/A</c:v>
                </c:pt>
                <c:pt idx="337" formatCode="General">
                  <c:v>#N/A</c:v>
                </c:pt>
                <c:pt idx="338" formatCode="General">
                  <c:v>#N/A</c:v>
                </c:pt>
                <c:pt idx="339" formatCode="General">
                  <c:v>#N/A</c:v>
                </c:pt>
                <c:pt idx="340" formatCode="General">
                  <c:v>#N/A</c:v>
                </c:pt>
                <c:pt idx="341" formatCode="General">
                  <c:v>#N/A</c:v>
                </c:pt>
                <c:pt idx="342" formatCode="General">
                  <c:v>#N/A</c:v>
                </c:pt>
                <c:pt idx="343" formatCode="General">
                  <c:v>#N/A</c:v>
                </c:pt>
                <c:pt idx="344" formatCode="General">
                  <c:v>#N/A</c:v>
                </c:pt>
                <c:pt idx="345" formatCode="General">
                  <c:v>#N/A</c:v>
                </c:pt>
                <c:pt idx="346" formatCode="General">
                  <c:v>#N/A</c:v>
                </c:pt>
                <c:pt idx="347" formatCode="General">
                  <c:v>#N/A</c:v>
                </c:pt>
                <c:pt idx="348" formatCode="General">
                  <c:v>#N/A</c:v>
                </c:pt>
                <c:pt idx="349" formatCode="General">
                  <c:v>#N/A</c:v>
                </c:pt>
                <c:pt idx="350" formatCode="General">
                  <c:v>#N/A</c:v>
                </c:pt>
                <c:pt idx="351" formatCode="General">
                  <c:v>#N/A</c:v>
                </c:pt>
                <c:pt idx="352" formatCode="General">
                  <c:v>#N/A</c:v>
                </c:pt>
                <c:pt idx="353" formatCode="General">
                  <c:v>#N/A</c:v>
                </c:pt>
                <c:pt idx="354" formatCode="General">
                  <c:v>#N/A</c:v>
                </c:pt>
                <c:pt idx="355" formatCode="General">
                  <c:v>#N/A</c:v>
                </c:pt>
                <c:pt idx="356" formatCode="General">
                  <c:v>#N/A</c:v>
                </c:pt>
                <c:pt idx="357" formatCode="General">
                  <c:v>#N/A</c:v>
                </c:pt>
                <c:pt idx="358" formatCode="General">
                  <c:v>#N/A</c:v>
                </c:pt>
                <c:pt idx="359" formatCode="General">
                  <c:v>#N/A</c:v>
                </c:pt>
                <c:pt idx="360" formatCode="General">
                  <c:v>#N/A</c:v>
                </c:pt>
                <c:pt idx="361" formatCode="General">
                  <c:v>#N/A</c:v>
                </c:pt>
                <c:pt idx="362" formatCode="General">
                  <c:v>#N/A</c:v>
                </c:pt>
                <c:pt idx="363" formatCode="General">
                  <c:v>#N/A</c:v>
                </c:pt>
                <c:pt idx="364" formatCode="General">
                  <c:v>#N/A</c:v>
                </c:pt>
                <c:pt idx="365" formatCode="General">
                  <c:v>#N/A</c:v>
                </c:pt>
                <c:pt idx="366" formatCode="General">
                  <c:v>#N/A</c:v>
                </c:pt>
                <c:pt idx="367" formatCode="General">
                  <c:v>#N/A</c:v>
                </c:pt>
                <c:pt idx="368" formatCode="General">
                  <c:v>#N/A</c:v>
                </c:pt>
                <c:pt idx="369" formatCode="General">
                  <c:v>#N/A</c:v>
                </c:pt>
                <c:pt idx="370" formatCode="General">
                  <c:v>#N/A</c:v>
                </c:pt>
                <c:pt idx="371" formatCode="General">
                  <c:v>#N/A</c:v>
                </c:pt>
                <c:pt idx="372" formatCode="General">
                  <c:v>#N/A</c:v>
                </c:pt>
                <c:pt idx="373" formatCode="General">
                  <c:v>#N/A</c:v>
                </c:pt>
                <c:pt idx="374" formatCode="General">
                  <c:v>#N/A</c:v>
                </c:pt>
                <c:pt idx="375" formatCode="General">
                  <c:v>#N/A</c:v>
                </c:pt>
                <c:pt idx="376" formatCode="General">
                  <c:v>#N/A</c:v>
                </c:pt>
                <c:pt idx="377" formatCode="General">
                  <c:v>#N/A</c:v>
                </c:pt>
                <c:pt idx="378" formatCode="General">
                  <c:v>#N/A</c:v>
                </c:pt>
                <c:pt idx="379" formatCode="General">
                  <c:v>#N/A</c:v>
                </c:pt>
                <c:pt idx="380" formatCode="General">
                  <c:v>#N/A</c:v>
                </c:pt>
                <c:pt idx="381" formatCode="General">
                  <c:v>#N/A</c:v>
                </c:pt>
                <c:pt idx="382" formatCode="General">
                  <c:v>#N/A</c:v>
                </c:pt>
                <c:pt idx="383" formatCode="General">
                  <c:v>#N/A</c:v>
                </c:pt>
                <c:pt idx="384" formatCode="General">
                  <c:v>#N/A</c:v>
                </c:pt>
                <c:pt idx="385" formatCode="General">
                  <c:v>#N/A</c:v>
                </c:pt>
                <c:pt idx="386" formatCode="General">
                  <c:v>#N/A</c:v>
                </c:pt>
                <c:pt idx="387" formatCode="General">
                  <c:v>#N/A</c:v>
                </c:pt>
                <c:pt idx="388" formatCode="General">
                  <c:v>#N/A</c:v>
                </c:pt>
                <c:pt idx="389" formatCode="General">
                  <c:v>#N/A</c:v>
                </c:pt>
                <c:pt idx="390" formatCode="General">
                  <c:v>#N/A</c:v>
                </c:pt>
                <c:pt idx="391" formatCode="General">
                  <c:v>#N/A</c:v>
                </c:pt>
                <c:pt idx="392" formatCode="General">
                  <c:v>#N/A</c:v>
                </c:pt>
                <c:pt idx="393" formatCode="General">
                  <c:v>#N/A</c:v>
                </c:pt>
                <c:pt idx="394" formatCode="General">
                  <c:v>#N/A</c:v>
                </c:pt>
                <c:pt idx="395" formatCode="General">
                  <c:v>#N/A</c:v>
                </c:pt>
                <c:pt idx="396" formatCode="General">
                  <c:v>#N/A</c:v>
                </c:pt>
                <c:pt idx="397" formatCode="General">
                  <c:v>#N/A</c:v>
                </c:pt>
                <c:pt idx="398" formatCode="General">
                  <c:v>#N/A</c:v>
                </c:pt>
                <c:pt idx="399" formatCode="General">
                  <c:v>#N/A</c:v>
                </c:pt>
                <c:pt idx="400" formatCode="General">
                  <c:v>#N/A</c:v>
                </c:pt>
                <c:pt idx="401" formatCode="General">
                  <c:v>#N/A</c:v>
                </c:pt>
                <c:pt idx="402" formatCode="General">
                  <c:v>#N/A</c:v>
                </c:pt>
                <c:pt idx="403" formatCode="General">
                  <c:v>#N/A</c:v>
                </c:pt>
                <c:pt idx="404" formatCode="General">
                  <c:v>#N/A</c:v>
                </c:pt>
                <c:pt idx="405" formatCode="General">
                  <c:v>#N/A</c:v>
                </c:pt>
                <c:pt idx="406" formatCode="General">
                  <c:v>#N/A</c:v>
                </c:pt>
                <c:pt idx="407" formatCode="General">
                  <c:v>#N/A</c:v>
                </c:pt>
                <c:pt idx="408" formatCode="General">
                  <c:v>#N/A</c:v>
                </c:pt>
                <c:pt idx="409" formatCode="General">
                  <c:v>#N/A</c:v>
                </c:pt>
                <c:pt idx="410" formatCode="General">
                  <c:v>#N/A</c:v>
                </c:pt>
                <c:pt idx="411" formatCode="General">
                  <c:v>#N/A</c:v>
                </c:pt>
                <c:pt idx="412" formatCode="General">
                  <c:v>#N/A</c:v>
                </c:pt>
                <c:pt idx="413" formatCode="General">
                  <c:v>#N/A</c:v>
                </c:pt>
                <c:pt idx="414" formatCode="General">
                  <c:v>#N/A</c:v>
                </c:pt>
                <c:pt idx="415" formatCode="General">
                  <c:v>#N/A</c:v>
                </c:pt>
                <c:pt idx="416" formatCode="General">
                  <c:v>#N/A</c:v>
                </c:pt>
                <c:pt idx="417" formatCode="General">
                  <c:v>#N/A</c:v>
                </c:pt>
                <c:pt idx="418" formatCode="General">
                  <c:v>#N/A</c:v>
                </c:pt>
                <c:pt idx="419" formatCode="General">
                  <c:v>#N/A</c:v>
                </c:pt>
                <c:pt idx="420" formatCode="General">
                  <c:v>#N/A</c:v>
                </c:pt>
                <c:pt idx="421" formatCode="General">
                  <c:v>#N/A</c:v>
                </c:pt>
                <c:pt idx="422" formatCode="General">
                  <c:v>#N/A</c:v>
                </c:pt>
                <c:pt idx="423" formatCode="General">
                  <c:v>#N/A</c:v>
                </c:pt>
                <c:pt idx="424" formatCode="General">
                  <c:v>#N/A</c:v>
                </c:pt>
                <c:pt idx="425" formatCode="General">
                  <c:v>#N/A</c:v>
                </c:pt>
                <c:pt idx="426" formatCode="General">
                  <c:v>#N/A</c:v>
                </c:pt>
                <c:pt idx="427" formatCode="General">
                  <c:v>#N/A</c:v>
                </c:pt>
                <c:pt idx="428" formatCode="General">
                  <c:v>#N/A</c:v>
                </c:pt>
                <c:pt idx="429" formatCode="General">
                  <c:v>#N/A</c:v>
                </c:pt>
                <c:pt idx="430" formatCode="General">
                  <c:v>#N/A</c:v>
                </c:pt>
                <c:pt idx="431" formatCode="General">
                  <c:v>#N/A</c:v>
                </c:pt>
                <c:pt idx="432" formatCode="General">
                  <c:v>#N/A</c:v>
                </c:pt>
                <c:pt idx="433" formatCode="General">
                  <c:v>#N/A</c:v>
                </c:pt>
                <c:pt idx="434" formatCode="General">
                  <c:v>#N/A</c:v>
                </c:pt>
                <c:pt idx="435" formatCode="General">
                  <c:v>#N/A</c:v>
                </c:pt>
                <c:pt idx="436" formatCode="General">
                  <c:v>#N/A</c:v>
                </c:pt>
                <c:pt idx="437" formatCode="General">
                  <c:v>#N/A</c:v>
                </c:pt>
                <c:pt idx="438" formatCode="General">
                  <c:v>#N/A</c:v>
                </c:pt>
                <c:pt idx="439" formatCode="General">
                  <c:v>#N/A</c:v>
                </c:pt>
                <c:pt idx="440" formatCode="General">
                  <c:v>#N/A</c:v>
                </c:pt>
                <c:pt idx="441" formatCode="General">
                  <c:v>#N/A</c:v>
                </c:pt>
                <c:pt idx="442" formatCode="General">
                  <c:v>#N/A</c:v>
                </c:pt>
                <c:pt idx="443" formatCode="General">
                  <c:v>#N/A</c:v>
                </c:pt>
                <c:pt idx="444" formatCode="General">
                  <c:v>#N/A</c:v>
                </c:pt>
                <c:pt idx="445" formatCode="General">
                  <c:v>#N/A</c:v>
                </c:pt>
                <c:pt idx="446" formatCode="General">
                  <c:v>#N/A</c:v>
                </c:pt>
                <c:pt idx="447" formatCode="General">
                  <c:v>#N/A</c:v>
                </c:pt>
                <c:pt idx="448" formatCode="General">
                  <c:v>#N/A</c:v>
                </c:pt>
                <c:pt idx="449" formatCode="General">
                  <c:v>#N/A</c:v>
                </c:pt>
                <c:pt idx="450" formatCode="General">
                  <c:v>#N/A</c:v>
                </c:pt>
                <c:pt idx="451" formatCode="General">
                  <c:v>#N/A</c:v>
                </c:pt>
                <c:pt idx="452" formatCode="General">
                  <c:v>#N/A</c:v>
                </c:pt>
                <c:pt idx="453" formatCode="General">
                  <c:v>#N/A</c:v>
                </c:pt>
                <c:pt idx="454" formatCode="General">
                  <c:v>#N/A</c:v>
                </c:pt>
                <c:pt idx="455" formatCode="General">
                  <c:v>#N/A</c:v>
                </c:pt>
                <c:pt idx="456" formatCode="General">
                  <c:v>#N/A</c:v>
                </c:pt>
                <c:pt idx="457" formatCode="General">
                  <c:v>#N/A</c:v>
                </c:pt>
                <c:pt idx="458" formatCode="General">
                  <c:v>#N/A</c:v>
                </c:pt>
                <c:pt idx="459" formatCode="General">
                  <c:v>#N/A</c:v>
                </c:pt>
                <c:pt idx="460" formatCode="General">
                  <c:v>#N/A</c:v>
                </c:pt>
                <c:pt idx="461" formatCode="General">
                  <c:v>#N/A</c:v>
                </c:pt>
                <c:pt idx="462" formatCode="General">
                  <c:v>#N/A</c:v>
                </c:pt>
                <c:pt idx="463" formatCode="General">
                  <c:v>#N/A</c:v>
                </c:pt>
                <c:pt idx="464" formatCode="General">
                  <c:v>#N/A</c:v>
                </c:pt>
                <c:pt idx="465" formatCode="General">
                  <c:v>#N/A</c:v>
                </c:pt>
                <c:pt idx="466" formatCode="General">
                  <c:v>#N/A</c:v>
                </c:pt>
                <c:pt idx="467" formatCode="General">
                  <c:v>#N/A</c:v>
                </c:pt>
                <c:pt idx="468" formatCode="General">
                  <c:v>#N/A</c:v>
                </c:pt>
                <c:pt idx="469" formatCode="General">
                  <c:v>#N/A</c:v>
                </c:pt>
                <c:pt idx="470" formatCode="General">
                  <c:v>#N/A</c:v>
                </c:pt>
                <c:pt idx="471" formatCode="General">
                  <c:v>#N/A</c:v>
                </c:pt>
                <c:pt idx="472" formatCode="General">
                  <c:v>#N/A</c:v>
                </c:pt>
                <c:pt idx="473" formatCode="General">
                  <c:v>#N/A</c:v>
                </c:pt>
                <c:pt idx="474" formatCode="General">
                  <c:v>#N/A</c:v>
                </c:pt>
                <c:pt idx="475" formatCode="General">
                  <c:v>#N/A</c:v>
                </c:pt>
                <c:pt idx="476" formatCode="General">
                  <c:v>#N/A</c:v>
                </c:pt>
                <c:pt idx="477" formatCode="General">
                  <c:v>#N/A</c:v>
                </c:pt>
                <c:pt idx="478" formatCode="General">
                  <c:v>#N/A</c:v>
                </c:pt>
                <c:pt idx="479" formatCode="General">
                  <c:v>#N/A</c:v>
                </c:pt>
                <c:pt idx="480" formatCode="General">
                  <c:v>#N/A</c:v>
                </c:pt>
                <c:pt idx="481" formatCode="General">
                  <c:v>#N/A</c:v>
                </c:pt>
                <c:pt idx="482" formatCode="General">
                  <c:v>#N/A</c:v>
                </c:pt>
                <c:pt idx="483" formatCode="General">
                  <c:v>#N/A</c:v>
                </c:pt>
                <c:pt idx="484" formatCode="General">
                  <c:v>#N/A</c:v>
                </c:pt>
                <c:pt idx="485" formatCode="General">
                  <c:v>#N/A</c:v>
                </c:pt>
                <c:pt idx="486" formatCode="General">
                  <c:v>#N/A</c:v>
                </c:pt>
                <c:pt idx="487" formatCode="General">
                  <c:v>#N/A</c:v>
                </c:pt>
                <c:pt idx="488" formatCode="General">
                  <c:v>#N/A</c:v>
                </c:pt>
                <c:pt idx="489" formatCode="General">
                  <c:v>#N/A</c:v>
                </c:pt>
                <c:pt idx="490" formatCode="General">
                  <c:v>#N/A</c:v>
                </c:pt>
                <c:pt idx="491" formatCode="General">
                  <c:v>#N/A</c:v>
                </c:pt>
                <c:pt idx="492" formatCode="General">
                  <c:v>#N/A</c:v>
                </c:pt>
                <c:pt idx="493" formatCode="General">
                  <c:v>#N/A</c:v>
                </c:pt>
                <c:pt idx="494" formatCode="General">
                  <c:v>#N/A</c:v>
                </c:pt>
                <c:pt idx="495" formatCode="General">
                  <c:v>#N/A</c:v>
                </c:pt>
                <c:pt idx="496" formatCode="General">
                  <c:v>#N/A</c:v>
                </c:pt>
                <c:pt idx="497" formatCode="General">
                  <c:v>#N/A</c:v>
                </c:pt>
                <c:pt idx="498" formatCode="General">
                  <c:v>#N/A</c:v>
                </c:pt>
                <c:pt idx="499" formatCode="General">
                  <c:v>#N/A</c:v>
                </c:pt>
                <c:pt idx="500" formatCode="General">
                  <c:v>#N/A</c:v>
                </c:pt>
                <c:pt idx="501" formatCode="General">
                  <c:v>#N/A</c:v>
                </c:pt>
                <c:pt idx="502" formatCode="General">
                  <c:v>#N/A</c:v>
                </c:pt>
                <c:pt idx="503" formatCode="General">
                  <c:v>#N/A</c:v>
                </c:pt>
                <c:pt idx="504" formatCode="General">
                  <c:v>#N/A</c:v>
                </c:pt>
                <c:pt idx="505" formatCode="General">
                  <c:v>#N/A</c:v>
                </c:pt>
                <c:pt idx="506" formatCode="General">
                  <c:v>#N/A</c:v>
                </c:pt>
                <c:pt idx="507" formatCode="General">
                  <c:v>#N/A</c:v>
                </c:pt>
                <c:pt idx="508" formatCode="General">
                  <c:v>#N/A</c:v>
                </c:pt>
                <c:pt idx="509" formatCode="General">
                  <c:v>#N/A</c:v>
                </c:pt>
                <c:pt idx="510" formatCode="General">
                  <c:v>#N/A</c:v>
                </c:pt>
                <c:pt idx="511" formatCode="General">
                  <c:v>#N/A</c:v>
                </c:pt>
                <c:pt idx="512" formatCode="General">
                  <c:v>#N/A</c:v>
                </c:pt>
                <c:pt idx="513" formatCode="General">
                  <c:v>#N/A</c:v>
                </c:pt>
                <c:pt idx="514" formatCode="General">
                  <c:v>#N/A</c:v>
                </c:pt>
                <c:pt idx="515" formatCode="General">
                  <c:v>#N/A</c:v>
                </c:pt>
                <c:pt idx="516" formatCode="General">
                  <c:v>#N/A</c:v>
                </c:pt>
                <c:pt idx="517" formatCode="General">
                  <c:v>#N/A</c:v>
                </c:pt>
                <c:pt idx="518" formatCode="General">
                  <c:v>#N/A</c:v>
                </c:pt>
                <c:pt idx="519" formatCode="General">
                  <c:v>#N/A</c:v>
                </c:pt>
                <c:pt idx="520" formatCode="General">
                  <c:v>#N/A</c:v>
                </c:pt>
                <c:pt idx="521" formatCode="General">
                  <c:v>#N/A</c:v>
                </c:pt>
                <c:pt idx="522" formatCode="General">
                  <c:v>#N/A</c:v>
                </c:pt>
                <c:pt idx="523" formatCode="General">
                  <c:v>#N/A</c:v>
                </c:pt>
                <c:pt idx="524" formatCode="General">
                  <c:v>#N/A</c:v>
                </c:pt>
                <c:pt idx="525" formatCode="General">
                  <c:v>#N/A</c:v>
                </c:pt>
                <c:pt idx="526" formatCode="General">
                  <c:v>#N/A</c:v>
                </c:pt>
                <c:pt idx="527" formatCode="General">
                  <c:v>#N/A</c:v>
                </c:pt>
                <c:pt idx="528" formatCode="General">
                  <c:v>#N/A</c:v>
                </c:pt>
                <c:pt idx="529" formatCode="General">
                  <c:v>#N/A</c:v>
                </c:pt>
                <c:pt idx="530" formatCode="General">
                  <c:v>#N/A</c:v>
                </c:pt>
                <c:pt idx="531" formatCode="General">
                  <c:v>#N/A</c:v>
                </c:pt>
                <c:pt idx="532" formatCode="General">
                  <c:v>#N/A</c:v>
                </c:pt>
                <c:pt idx="533" formatCode="General">
                  <c:v>#N/A</c:v>
                </c:pt>
                <c:pt idx="534" formatCode="General">
                  <c:v>#N/A</c:v>
                </c:pt>
                <c:pt idx="535" formatCode="General">
                  <c:v>#N/A</c:v>
                </c:pt>
                <c:pt idx="536" formatCode="General">
                  <c:v>#N/A</c:v>
                </c:pt>
                <c:pt idx="537" formatCode="General">
                  <c:v>#N/A</c:v>
                </c:pt>
                <c:pt idx="538" formatCode="General">
                  <c:v>#N/A</c:v>
                </c:pt>
                <c:pt idx="539" formatCode="General">
                  <c:v>#N/A</c:v>
                </c:pt>
                <c:pt idx="540" formatCode="General">
                  <c:v>#N/A</c:v>
                </c:pt>
                <c:pt idx="541" formatCode="General">
                  <c:v>#N/A</c:v>
                </c:pt>
                <c:pt idx="542" formatCode="General">
                  <c:v>#N/A</c:v>
                </c:pt>
                <c:pt idx="543" formatCode="General">
                  <c:v>#N/A</c:v>
                </c:pt>
                <c:pt idx="544" formatCode="General">
                  <c:v>#N/A</c:v>
                </c:pt>
                <c:pt idx="545" formatCode="General">
                  <c:v>#N/A</c:v>
                </c:pt>
                <c:pt idx="546" formatCode="General">
                  <c:v>#N/A</c:v>
                </c:pt>
                <c:pt idx="547" formatCode="General">
                  <c:v>#N/A</c:v>
                </c:pt>
                <c:pt idx="548" formatCode="General">
                  <c:v>#N/A</c:v>
                </c:pt>
                <c:pt idx="549" formatCode="General">
                  <c:v>#N/A</c:v>
                </c:pt>
                <c:pt idx="550" formatCode="General">
                  <c:v>#N/A</c:v>
                </c:pt>
                <c:pt idx="551" formatCode="General">
                  <c:v>#N/A</c:v>
                </c:pt>
                <c:pt idx="552" formatCode="General">
                  <c:v>#N/A</c:v>
                </c:pt>
                <c:pt idx="553" formatCode="General">
                  <c:v>#N/A</c:v>
                </c:pt>
                <c:pt idx="554" formatCode="General">
                  <c:v>#N/A</c:v>
                </c:pt>
                <c:pt idx="555" formatCode="General">
                  <c:v>#N/A</c:v>
                </c:pt>
                <c:pt idx="556" formatCode="General">
                  <c:v>#N/A</c:v>
                </c:pt>
                <c:pt idx="557" formatCode="General">
                  <c:v>#N/A</c:v>
                </c:pt>
                <c:pt idx="558" formatCode="General">
                  <c:v>#N/A</c:v>
                </c:pt>
                <c:pt idx="559" formatCode="General">
                  <c:v>#N/A</c:v>
                </c:pt>
                <c:pt idx="560" formatCode="General">
                  <c:v>#N/A</c:v>
                </c:pt>
                <c:pt idx="561" formatCode="General">
                  <c:v>#N/A</c:v>
                </c:pt>
                <c:pt idx="562" formatCode="General">
                  <c:v>#N/A</c:v>
                </c:pt>
                <c:pt idx="563" formatCode="General">
                  <c:v>#N/A</c:v>
                </c:pt>
                <c:pt idx="564" formatCode="General">
                  <c:v>#N/A</c:v>
                </c:pt>
                <c:pt idx="565" formatCode="General">
                  <c:v>#N/A</c:v>
                </c:pt>
                <c:pt idx="566" formatCode="General">
                  <c:v>#N/A</c:v>
                </c:pt>
                <c:pt idx="567" formatCode="General">
                  <c:v>#N/A</c:v>
                </c:pt>
                <c:pt idx="568" formatCode="General">
                  <c:v>#N/A</c:v>
                </c:pt>
                <c:pt idx="569" formatCode="General">
                  <c:v>#N/A</c:v>
                </c:pt>
                <c:pt idx="570" formatCode="General">
                  <c:v>#N/A</c:v>
                </c:pt>
                <c:pt idx="571" formatCode="General">
                  <c:v>#N/A</c:v>
                </c:pt>
                <c:pt idx="572" formatCode="General">
                  <c:v>#N/A</c:v>
                </c:pt>
                <c:pt idx="573" formatCode="General">
                  <c:v>#N/A</c:v>
                </c:pt>
                <c:pt idx="574" formatCode="General">
                  <c:v>#N/A</c:v>
                </c:pt>
                <c:pt idx="575" formatCode="General">
                  <c:v>#N/A</c:v>
                </c:pt>
                <c:pt idx="576" formatCode="General">
                  <c:v>#N/A</c:v>
                </c:pt>
                <c:pt idx="577" formatCode="General">
                  <c:v>#N/A</c:v>
                </c:pt>
                <c:pt idx="578" formatCode="General">
                  <c:v>#N/A</c:v>
                </c:pt>
                <c:pt idx="579" formatCode="General">
                  <c:v>#N/A</c:v>
                </c:pt>
                <c:pt idx="580" formatCode="General">
                  <c:v>#N/A</c:v>
                </c:pt>
                <c:pt idx="581" formatCode="General">
                  <c:v>#N/A</c:v>
                </c:pt>
                <c:pt idx="582" formatCode="General">
                  <c:v>#N/A</c:v>
                </c:pt>
                <c:pt idx="583" formatCode="General">
                  <c:v>#N/A</c:v>
                </c:pt>
                <c:pt idx="584" formatCode="General">
                  <c:v>#N/A</c:v>
                </c:pt>
                <c:pt idx="585" formatCode="General">
                  <c:v>#N/A</c:v>
                </c:pt>
                <c:pt idx="586" formatCode="General">
                  <c:v>#N/A</c:v>
                </c:pt>
                <c:pt idx="587" formatCode="General">
                  <c:v>#N/A</c:v>
                </c:pt>
                <c:pt idx="588" formatCode="General">
                  <c:v>#N/A</c:v>
                </c:pt>
                <c:pt idx="589" formatCode="General">
                  <c:v>#N/A</c:v>
                </c:pt>
                <c:pt idx="590" formatCode="General">
                  <c:v>#N/A</c:v>
                </c:pt>
                <c:pt idx="591" formatCode="General">
                  <c:v>#N/A</c:v>
                </c:pt>
                <c:pt idx="592" formatCode="General">
                  <c:v>#N/A</c:v>
                </c:pt>
                <c:pt idx="593" formatCode="General">
                  <c:v>#N/A</c:v>
                </c:pt>
                <c:pt idx="594" formatCode="General">
                  <c:v>#N/A</c:v>
                </c:pt>
                <c:pt idx="595" formatCode="General">
                  <c:v>#N/A</c:v>
                </c:pt>
                <c:pt idx="596" formatCode="General">
                  <c:v>#N/A</c:v>
                </c:pt>
                <c:pt idx="597" formatCode="General">
                  <c:v>#N/A</c:v>
                </c:pt>
                <c:pt idx="598" formatCode="General">
                  <c:v>#N/A</c:v>
                </c:pt>
                <c:pt idx="599" formatCode="General">
                  <c:v>#N/A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BF9-4562-B662-114D06319E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0370591"/>
        <c:axId val="7378352"/>
      </c:scatterChart>
      <c:valAx>
        <c:axId val="50370591"/>
        <c:scaling>
          <c:orientation val="minMax"/>
          <c:min val="1"/>
        </c:scaling>
        <c:delete val="0"/>
        <c:axPos val="b"/>
        <c:title>
          <c:tx>
            <c:rich>
              <a:bodyPr rot="0"/>
              <a:lstStyle/>
              <a:p>
                <a:pPr>
                  <a:defRPr sz="1300" b="0" u="none" strike="noStrike">
                    <a:uFillTx/>
                    <a:latin typeface="Arial"/>
                  </a:defRPr>
                </a:pPr>
                <a:r>
                  <a:rPr lang="en-US" sz="1000" b="1" u="none" strike="noStrike">
                    <a:solidFill>
                      <a:srgbClr val="000000"/>
                    </a:solidFill>
                    <a:uFillTx/>
                    <a:latin typeface="Calibri"/>
                    <a:ea typeface="Calibri"/>
                  </a:rPr>
                  <a:t>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1260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Calibri"/>
                <a:ea typeface="Calibri"/>
              </a:defRPr>
            </a:pPr>
            <a:endParaRPr lang="en-US"/>
          </a:p>
        </c:txPr>
        <c:crossAx val="7378352"/>
        <c:crosses val="autoZero"/>
        <c:crossBetween val="midCat"/>
        <c:majorUnit val="5"/>
      </c:valAx>
      <c:valAx>
        <c:axId val="7378352"/>
        <c:scaling>
          <c:orientation val="minMax"/>
        </c:scaling>
        <c:delete val="0"/>
        <c:axPos val="l"/>
        <c:majorGridlines>
          <c:spPr>
            <a:ln w="12600">
              <a:solidFill>
                <a:srgbClr val="8B8B8B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sz="1300" b="0" u="none" strike="noStrike">
                    <a:uFillTx/>
                    <a:latin typeface="Arial"/>
                  </a:defRPr>
                </a:pPr>
                <a:r>
                  <a:rPr lang="en-US" sz="1000" b="1" u="none" strike="noStrike">
                    <a:solidFill>
                      <a:srgbClr val="000000"/>
                    </a:solidFill>
                    <a:uFillTx/>
                    <a:latin typeface="Calibri"/>
                    <a:ea typeface="Calibri"/>
                  </a:rPr>
                  <a:t>Ending Balance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\$#,##0" sourceLinked="0"/>
        <c:majorTickMark val="none"/>
        <c:minorTickMark val="none"/>
        <c:tickLblPos val="nextTo"/>
        <c:spPr>
          <a:ln w="12600">
            <a:solidFill>
              <a:srgbClr val="8B8B8B"/>
            </a:solidFill>
            <a:round/>
          </a:ln>
        </c:spPr>
        <c:txPr>
          <a:bodyPr/>
          <a:lstStyle/>
          <a:p>
            <a:pPr>
              <a:defRPr sz="1000" b="0" u="none" strike="noStrike">
                <a:solidFill>
                  <a:srgbClr val="000000"/>
                </a:solidFill>
                <a:uFillTx/>
                <a:latin typeface="Calibri"/>
                <a:ea typeface="Calibri"/>
              </a:defRPr>
            </a:pPr>
            <a:endParaRPr lang="en-US"/>
          </a:p>
        </c:txPr>
        <c:crossAx val="50370591"/>
        <c:crosses val="autoZero"/>
        <c:crossBetween val="midCat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solidFill>
                <a:srgbClr val="000000"/>
              </a:solidFill>
              <a:uFillTx/>
              <a:latin typeface="Calibri"/>
              <a:ea typeface="Calibri"/>
            </a:defRPr>
          </a:pPr>
          <a:endParaRPr lang="en-US"/>
        </a:p>
      </c:txPr>
    </c:legend>
    <c:plotVisOnly val="0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debtoptimizerhub.com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1</xdr:row>
      <xdr:rowOff>304800</xdr:rowOff>
    </xdr:to>
    <xdr:sp macro="" textlink="">
      <xdr:nvSpPr>
        <xdr:cNvPr id="4097" name="AutoShape 1" descr="DebtOptimizerHub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94BCEBA-8692-148D-DD76-788B8C2E4B87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3444250</xdr:colOff>
      <xdr:row>1</xdr:row>
      <xdr:rowOff>83820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4E697BF-4337-59BD-04F0-96B64B3CB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53010" cy="8458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990610</xdr:colOff>
      <xdr:row>1</xdr:row>
      <xdr:rowOff>83820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9867F5-8F9C-418E-A725-7DEAC33A9D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53010" cy="8458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144790</xdr:colOff>
      <xdr:row>1</xdr:row>
      <xdr:rowOff>83820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0AE098-8A84-4D3E-8E1D-236C40A43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53010" cy="8458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320040</xdr:colOff>
      <xdr:row>13</xdr:row>
      <xdr:rowOff>0</xdr:rowOff>
    </xdr:from>
    <xdr:to>
      <xdr:col>25</xdr:col>
      <xdr:colOff>15240</xdr:colOff>
      <xdr:row>37</xdr:row>
      <xdr:rowOff>121920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274330</xdr:colOff>
      <xdr:row>1</xdr:row>
      <xdr:rowOff>83820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8E0F62-4849-425D-B33B-42D0D4537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53010" cy="8458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1173490</xdr:colOff>
      <xdr:row>1</xdr:row>
      <xdr:rowOff>83820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42269C-0B1C-4760-82C0-058862E85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53010" cy="8458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14</xdr:row>
      <xdr:rowOff>175260</xdr:rowOff>
    </xdr:from>
    <xdr:to>
      <xdr:col>34</xdr:col>
      <xdr:colOff>0</xdr:colOff>
      <xdr:row>47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693430</xdr:colOff>
      <xdr:row>1</xdr:row>
      <xdr:rowOff>83820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26C9D42-2F67-4696-8FC9-9CCF43418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53010" cy="8458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678190</xdr:colOff>
      <xdr:row>1</xdr:row>
      <xdr:rowOff>83820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D41E9D-3EDB-471C-AC37-54F47AD9BA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53010" cy="8458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ChatGPT">
  <a:themeElements>
    <a:clrScheme name="ChatGPT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prstDash val="solid"/>
        </a:ln>
        <a:ln w="19050">
          <a:prstDash val="solid"/>
        </a:ln>
        <a:ln w="2540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debtoptimizerhub.com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7"/>
  <sheetViews>
    <sheetView tabSelected="1" zoomScaleNormal="100" workbookViewId="0">
      <selection sqref="A1:B1"/>
    </sheetView>
  </sheetViews>
  <sheetFormatPr defaultColWidth="8.6640625" defaultRowHeight="15" customHeight="1" x14ac:dyDescent="0.3"/>
  <cols>
    <col min="1" max="1" width="22" style="1" customWidth="1"/>
    <col min="2" max="2" width="80" style="1" customWidth="1"/>
  </cols>
  <sheetData>
    <row r="1" spans="1:2" ht="60" customHeight="1" x14ac:dyDescent="0.3">
      <c r="A1" s="151"/>
      <c r="B1" s="151"/>
    </row>
    <row r="2" spans="1:2" ht="27.75" customHeight="1" x14ac:dyDescent="0.25">
      <c r="A2" s="152" t="s">
        <v>0</v>
      </c>
      <c r="B2" s="145"/>
    </row>
    <row r="4" spans="1:2" ht="21.75" customHeight="1" x14ac:dyDescent="0.25">
      <c r="A4" s="153" t="s">
        <v>1</v>
      </c>
      <c r="B4" s="154"/>
    </row>
    <row r="5" spans="1:2" ht="14.4" x14ac:dyDescent="0.3">
      <c r="A5" s="2" t="s">
        <v>2</v>
      </c>
      <c r="B5" s="3" t="s">
        <v>3</v>
      </c>
    </row>
    <row r="6" spans="1:2" ht="14.4" x14ac:dyDescent="0.3">
      <c r="A6" s="4" t="s">
        <v>4</v>
      </c>
      <c r="B6" s="5" t="s">
        <v>5</v>
      </c>
    </row>
    <row r="7" spans="1:2" ht="14.4" x14ac:dyDescent="0.3">
      <c r="A7" s="4" t="s">
        <v>6</v>
      </c>
      <c r="B7" s="5" t="s">
        <v>7</v>
      </c>
    </row>
    <row r="8" spans="1:2" ht="14.4" x14ac:dyDescent="0.3">
      <c r="A8" s="4" t="s">
        <v>8</v>
      </c>
      <c r="B8" s="5" t="s">
        <v>9</v>
      </c>
    </row>
    <row r="9" spans="1:2" ht="14.4" x14ac:dyDescent="0.3">
      <c r="A9" s="4" t="s">
        <v>10</v>
      </c>
      <c r="B9" s="5" t="s">
        <v>11</v>
      </c>
    </row>
    <row r="10" spans="1:2" ht="14.4" x14ac:dyDescent="0.3">
      <c r="A10" s="6" t="s">
        <v>12</v>
      </c>
      <c r="B10" s="7" t="s">
        <v>13</v>
      </c>
    </row>
    <row r="12" spans="1:2" ht="21.75" customHeight="1" x14ac:dyDescent="0.25">
      <c r="A12" s="155" t="s">
        <v>14</v>
      </c>
      <c r="B12" s="154"/>
    </row>
    <row r="13" spans="1:2" ht="14.4" x14ac:dyDescent="0.3">
      <c r="A13" s="8" t="s">
        <v>15</v>
      </c>
      <c r="B13" s="9" t="s">
        <v>16</v>
      </c>
    </row>
    <row r="14" spans="1:2" ht="14.4" x14ac:dyDescent="0.3">
      <c r="A14" s="10" t="s">
        <v>17</v>
      </c>
      <c r="B14" s="11" t="s">
        <v>18</v>
      </c>
    </row>
    <row r="15" spans="1:2" ht="28.8" x14ac:dyDescent="0.3">
      <c r="A15" s="10" t="s">
        <v>19</v>
      </c>
      <c r="B15" s="11" t="s">
        <v>20</v>
      </c>
    </row>
    <row r="16" spans="1:2" ht="28.8" x14ac:dyDescent="0.3">
      <c r="A16" s="10" t="s">
        <v>21</v>
      </c>
      <c r="B16" s="11" t="s">
        <v>22</v>
      </c>
    </row>
    <row r="17" spans="1:2" ht="14.4" x14ac:dyDescent="0.3">
      <c r="A17" s="10" t="s">
        <v>23</v>
      </c>
      <c r="B17" s="11" t="s">
        <v>24</v>
      </c>
    </row>
    <row r="18" spans="1:2" ht="14.4" x14ac:dyDescent="0.3">
      <c r="A18" s="12" t="s">
        <v>25</v>
      </c>
      <c r="B18" s="13" t="s">
        <v>26</v>
      </c>
    </row>
    <row r="20" spans="1:2" ht="21.75" customHeight="1" x14ac:dyDescent="0.25">
      <c r="A20" s="155" t="s">
        <v>27</v>
      </c>
      <c r="B20" s="154"/>
    </row>
    <row r="21" spans="1:2" ht="14.4" x14ac:dyDescent="0.3">
      <c r="A21" s="14" t="s">
        <v>28</v>
      </c>
      <c r="B21" s="9" t="s">
        <v>29</v>
      </c>
    </row>
    <row r="22" spans="1:2" ht="14.4" x14ac:dyDescent="0.3">
      <c r="A22" s="15" t="s">
        <v>30</v>
      </c>
      <c r="B22" s="11" t="s">
        <v>31</v>
      </c>
    </row>
    <row r="23" spans="1:2" ht="14.4" x14ac:dyDescent="0.3">
      <c r="A23" s="15" t="s">
        <v>32</v>
      </c>
      <c r="B23" s="11" t="s">
        <v>33</v>
      </c>
    </row>
    <row r="24" spans="1:2" ht="14.4" x14ac:dyDescent="0.3">
      <c r="A24" s="15" t="s">
        <v>34</v>
      </c>
      <c r="B24" s="11" t="s">
        <v>35</v>
      </c>
    </row>
    <row r="25" spans="1:2" ht="28.8" x14ac:dyDescent="0.3">
      <c r="A25" s="16" t="s">
        <v>36</v>
      </c>
      <c r="B25" s="11" t="s">
        <v>37</v>
      </c>
    </row>
    <row r="26" spans="1:2" ht="28.8" x14ac:dyDescent="0.3">
      <c r="A26" s="16" t="s">
        <v>38</v>
      </c>
      <c r="B26" s="11" t="s">
        <v>39</v>
      </c>
    </row>
    <row r="27" spans="1:2" ht="14.4" x14ac:dyDescent="0.3">
      <c r="A27" s="17" t="s">
        <v>40</v>
      </c>
      <c r="B27" s="18" t="s">
        <v>41</v>
      </c>
    </row>
  </sheetData>
  <sheetProtection sheet="1" objects="1" scenarios="1" selectLockedCells="1"/>
  <mergeCells count="5">
    <mergeCell ref="A2:B2"/>
    <mergeCell ref="A4:B4"/>
    <mergeCell ref="A12:B12"/>
    <mergeCell ref="A20:B20"/>
    <mergeCell ref="A1:B1"/>
  </mergeCells>
  <hyperlinks>
    <hyperlink ref="B18" r:id="rId1" xr:uid="{3BA0E552-DDBA-4C11-B5BD-E88719C60FFE}"/>
  </hyperlinks>
  <pageMargins left="0.7" right="0.7" top="0.75" bottom="0.75" header="0.511811023622047" footer="0.511811023622047"/>
  <pageSetup paperSize="9" orientation="portrait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4"/>
  <sheetViews>
    <sheetView zoomScaleNormal="100" workbookViewId="0">
      <selection sqref="A1:F1"/>
    </sheetView>
  </sheetViews>
  <sheetFormatPr defaultColWidth="8.6640625" defaultRowHeight="15" customHeight="1" x14ac:dyDescent="0.3"/>
  <cols>
    <col min="1" max="1" width="16.33203125" style="1" bestFit="1" customWidth="1"/>
    <col min="2" max="2" width="18.5546875" style="1" customWidth="1"/>
    <col min="3" max="3" width="22.88671875" style="1" customWidth="1"/>
    <col min="4" max="4" width="14.77734375" style="1" bestFit="1" customWidth="1"/>
    <col min="5" max="5" width="20.77734375" style="1" bestFit="1" customWidth="1"/>
    <col min="6" max="6" width="34.77734375" style="1" customWidth="1"/>
  </cols>
  <sheetData>
    <row r="1" spans="1:6" ht="60" customHeight="1" x14ac:dyDescent="0.3">
      <c r="A1" s="151"/>
      <c r="B1" s="151"/>
      <c r="C1" s="151"/>
      <c r="D1" s="151"/>
      <c r="E1" s="151"/>
      <c r="F1" s="151"/>
    </row>
    <row r="2" spans="1:6" ht="27.75" customHeight="1" x14ac:dyDescent="0.25">
      <c r="A2" s="152" t="s">
        <v>163</v>
      </c>
      <c r="B2" s="145"/>
      <c r="C2" s="145"/>
      <c r="D2" s="145"/>
      <c r="E2" s="145"/>
      <c r="F2" s="145"/>
    </row>
    <row r="5" spans="1:6" ht="21.75" customHeight="1" x14ac:dyDescent="0.3">
      <c r="A5" s="155" t="s">
        <v>44</v>
      </c>
      <c r="B5" s="169"/>
      <c r="C5" s="169"/>
      <c r="D5" s="154"/>
    </row>
    <row r="6" spans="1:6" ht="14.4" x14ac:dyDescent="0.3">
      <c r="A6" s="66" t="s">
        <v>45</v>
      </c>
      <c r="B6" s="67">
        <f>'Single Card Payoff'!B5</f>
        <v>10000</v>
      </c>
      <c r="C6" s="68" t="s">
        <v>46</v>
      </c>
      <c r="D6" s="69">
        <f>'Single Card Payoff'!B7</f>
        <v>250</v>
      </c>
    </row>
    <row r="7" spans="1:6" ht="14.4" x14ac:dyDescent="0.3">
      <c r="A7" s="70" t="s">
        <v>47</v>
      </c>
      <c r="B7" s="71">
        <f>'Single Card Payoff'!B6</f>
        <v>0.22</v>
      </c>
      <c r="C7" s="72" t="s">
        <v>48</v>
      </c>
      <c r="D7" s="73">
        <f>'Single Card Payoff'!E5</f>
        <v>73</v>
      </c>
    </row>
    <row r="8" spans="1:6" ht="14.4" x14ac:dyDescent="0.3">
      <c r="A8" s="70" t="s">
        <v>49</v>
      </c>
      <c r="B8" s="74">
        <f>'Single Card Payoff'!E7</f>
        <v>8189.082306536442</v>
      </c>
      <c r="C8" s="72" t="s">
        <v>50</v>
      </c>
      <c r="D8" s="75">
        <f>'Single Card Payoff'!E9</f>
        <v>48366</v>
      </c>
    </row>
    <row r="9" spans="1:6" ht="14.4" x14ac:dyDescent="0.3">
      <c r="A9" s="76" t="s">
        <v>51</v>
      </c>
      <c r="B9" s="77">
        <f>'Single Card Payoff'!E8</f>
        <v>18189.082306536442</v>
      </c>
      <c r="C9" s="78"/>
      <c r="D9" s="79"/>
    </row>
    <row r="12" spans="1:6" ht="21.75" customHeight="1" x14ac:dyDescent="0.25">
      <c r="A12" s="146" t="s">
        <v>53</v>
      </c>
      <c r="B12" s="159"/>
      <c r="C12" s="159"/>
      <c r="D12" s="159"/>
      <c r="E12" s="159"/>
      <c r="F12" s="147"/>
    </row>
    <row r="13" spans="1:6" ht="14.4" x14ac:dyDescent="0.25">
      <c r="A13" s="37" t="s">
        <v>54</v>
      </c>
      <c r="B13" s="37" t="s">
        <v>55</v>
      </c>
      <c r="C13" s="37" t="s">
        <v>56</v>
      </c>
      <c r="D13" s="37" t="s">
        <v>57</v>
      </c>
      <c r="E13" s="37" t="s">
        <v>58</v>
      </c>
      <c r="F13" s="37" t="s">
        <v>59</v>
      </c>
    </row>
    <row r="14" spans="1:6" ht="14.4" x14ac:dyDescent="0.3">
      <c r="A14" s="66" t="s">
        <v>32</v>
      </c>
      <c r="B14" s="80" t="s">
        <v>60</v>
      </c>
      <c r="C14" s="67">
        <f>'Minimum vs Fixed'!E8</f>
        <v>25568.828374993955</v>
      </c>
      <c r="D14" s="67">
        <f>'Minimum vs Fixed'!F8</f>
        <v>8189.082306536442</v>
      </c>
      <c r="E14" s="67">
        <f>'Minimum vs Fixed'!E10</f>
        <v>17380</v>
      </c>
      <c r="F14" s="81" t="str">
        <f>IF(E14&gt;0,"Fixed payment reduces total interest","Review payment assumptions")</f>
        <v>Fixed payment reduces total interest</v>
      </c>
    </row>
    <row r="15" spans="1:6" ht="14.4" x14ac:dyDescent="0.3">
      <c r="A15" s="70" t="s">
        <v>32</v>
      </c>
      <c r="B15" s="82" t="s">
        <v>61</v>
      </c>
      <c r="C15" s="83">
        <f>'Minimum vs Fixed'!E6</f>
        <v>417</v>
      </c>
      <c r="D15" s="83">
        <f>'Minimum vs Fixed'!F6</f>
        <v>73</v>
      </c>
      <c r="E15" s="83">
        <f>'Minimum vs Fixed'!E11</f>
        <v>344</v>
      </c>
      <c r="F15" s="84" t="str">
        <f>IF(E15&gt;0,"Fixed payment shortens payoff time","Review payment assumptions")</f>
        <v>Fixed payment shortens payoff time</v>
      </c>
    </row>
    <row r="16" spans="1:6" ht="14.4" x14ac:dyDescent="0.3">
      <c r="A16" s="85"/>
      <c r="B16" s="86"/>
      <c r="C16" s="87"/>
      <c r="D16" s="87"/>
      <c r="E16" s="87"/>
      <c r="F16" s="88"/>
    </row>
    <row r="17" spans="1:6" ht="14.4" x14ac:dyDescent="0.3">
      <c r="A17" s="70" t="s">
        <v>34</v>
      </c>
      <c r="B17" s="89" t="s">
        <v>60</v>
      </c>
      <c r="C17" s="74">
        <f>'Extra Payment'!E8</f>
        <v>17356.122993112906</v>
      </c>
      <c r="D17" s="74">
        <f>'Extra Payment'!F8</f>
        <v>8189.082306536442</v>
      </c>
      <c r="E17" s="74">
        <f>'Extra Payment'!G8</f>
        <v>9167</v>
      </c>
      <c r="F17" s="84" t="str">
        <f>IF(E17&gt;0,"Extra payment reduces total interest","Review extra payment amount")</f>
        <v>Extra payment reduces total interest</v>
      </c>
    </row>
    <row r="18" spans="1:6" ht="14.4" x14ac:dyDescent="0.3">
      <c r="A18" s="70" t="s">
        <v>34</v>
      </c>
      <c r="B18" s="89" t="s">
        <v>61</v>
      </c>
      <c r="C18" s="83">
        <f>'Extra Payment'!E6</f>
        <v>137</v>
      </c>
      <c r="D18" s="83">
        <f>'Extra Payment'!F6</f>
        <v>73</v>
      </c>
      <c r="E18" s="83">
        <f>'Extra Payment'!G6</f>
        <v>64</v>
      </c>
      <c r="F18" s="84" t="str">
        <f>IF(E18&gt;0,"Extra payment shortens payoff time","Review extra payment amount")</f>
        <v>Extra payment shortens payoff time</v>
      </c>
    </row>
    <row r="19" spans="1:6" ht="14.4" x14ac:dyDescent="0.3">
      <c r="A19" s="90"/>
      <c r="B19" s="91"/>
      <c r="C19" s="92"/>
      <c r="D19" s="92"/>
      <c r="E19" s="92"/>
      <c r="F19" s="93"/>
    </row>
    <row r="20" spans="1:6" ht="28.8" x14ac:dyDescent="0.3">
      <c r="A20" s="76" t="s">
        <v>42</v>
      </c>
      <c r="B20" s="94" t="s">
        <v>157</v>
      </c>
      <c r="C20" s="77">
        <f>'Balance Transfer'!E10</f>
        <v>27356.122993112906</v>
      </c>
      <c r="D20" s="77">
        <f>'Balance Transfer'!F10</f>
        <v>10795.462011446991</v>
      </c>
      <c r="E20" s="77">
        <f>'Balance Transfer'!G10</f>
        <v>16561</v>
      </c>
      <c r="F20" s="95" t="str">
        <f>IF(E20&gt;0,"Transfer scenario may save money before behavior/risk factors","Current plan may be cheaper")</f>
        <v>Transfer scenario may save money before behavior/risk factors</v>
      </c>
    </row>
    <row r="23" spans="1:6" ht="21.75" customHeight="1" x14ac:dyDescent="0.25">
      <c r="A23" s="156" t="s">
        <v>62</v>
      </c>
      <c r="B23" s="157"/>
      <c r="C23" s="157"/>
      <c r="D23" s="157"/>
      <c r="E23" s="157"/>
      <c r="F23" s="158"/>
    </row>
    <row r="24" spans="1:6" ht="14.4" x14ac:dyDescent="0.3">
      <c r="A24" s="39" t="s">
        <v>63</v>
      </c>
      <c r="B24" s="40">
        <f>'Debt List'!M5</f>
        <v>15500</v>
      </c>
      <c r="C24" s="39" t="s">
        <v>64</v>
      </c>
      <c r="D24" s="96">
        <f>'Debt List'!M7</f>
        <v>0.21570645161290322</v>
      </c>
      <c r="E24" s="97" t="s">
        <v>65</v>
      </c>
      <c r="F24" s="40">
        <f>'Debt List'!M11</f>
        <v>550</v>
      </c>
    </row>
    <row r="25" spans="1:6" ht="14.4" x14ac:dyDescent="0.3">
      <c r="A25" s="58" t="s">
        <v>66</v>
      </c>
      <c r="B25" s="98" t="str">
        <f>'Debt List'!M6</f>
        <v>Card 3</v>
      </c>
      <c r="C25" s="58" t="s">
        <v>67</v>
      </c>
      <c r="D25" s="98" t="str">
        <f>'Debt List'!M8</f>
        <v>Card 3</v>
      </c>
      <c r="E25" s="99" t="s">
        <v>68</v>
      </c>
      <c r="F25" s="98" t="str">
        <f>'Debt List'!M10</f>
        <v>Card 2</v>
      </c>
    </row>
    <row r="26" spans="1:6" ht="14.4" x14ac:dyDescent="0.3">
      <c r="A26" s="82"/>
      <c r="B26" s="82"/>
      <c r="C26" s="82"/>
      <c r="D26" s="82"/>
      <c r="E26" s="82"/>
      <c r="F26" s="82"/>
    </row>
    <row r="29" spans="1:6" ht="21.75" customHeight="1" x14ac:dyDescent="0.25">
      <c r="A29" s="146" t="s">
        <v>69</v>
      </c>
      <c r="B29" s="159"/>
      <c r="C29" s="159"/>
      <c r="D29" s="159"/>
      <c r="E29" s="159"/>
      <c r="F29" s="147"/>
    </row>
    <row r="30" spans="1:6" ht="15" customHeight="1" x14ac:dyDescent="0.25">
      <c r="A30" s="160" t="s">
        <v>70</v>
      </c>
      <c r="B30" s="161"/>
      <c r="C30" s="161"/>
      <c r="D30" s="161"/>
      <c r="E30" s="161"/>
      <c r="F30" s="162"/>
    </row>
    <row r="31" spans="1:6" ht="13.2" x14ac:dyDescent="0.25">
      <c r="A31" s="163"/>
      <c r="B31" s="164"/>
      <c r="C31" s="164"/>
      <c r="D31" s="164"/>
      <c r="E31" s="164"/>
      <c r="F31" s="165"/>
    </row>
    <row r="32" spans="1:6" ht="13.2" x14ac:dyDescent="0.25">
      <c r="A32" s="163"/>
      <c r="B32" s="164"/>
      <c r="C32" s="164"/>
      <c r="D32" s="164"/>
      <c r="E32" s="164"/>
      <c r="F32" s="165"/>
    </row>
    <row r="33" spans="1:6" ht="13.2" x14ac:dyDescent="0.25">
      <c r="A33" s="163"/>
      <c r="B33" s="164"/>
      <c r="C33" s="164"/>
      <c r="D33" s="164"/>
      <c r="E33" s="164"/>
      <c r="F33" s="165"/>
    </row>
    <row r="34" spans="1:6" ht="13.2" x14ac:dyDescent="0.25">
      <c r="A34" s="166"/>
      <c r="B34" s="167"/>
      <c r="C34" s="167"/>
      <c r="D34" s="167"/>
      <c r="E34" s="167"/>
      <c r="F34" s="168"/>
    </row>
  </sheetData>
  <sheetProtection sheet="1" objects="1" scenarios="1" selectLockedCells="1"/>
  <mergeCells count="7">
    <mergeCell ref="A1:F1"/>
    <mergeCell ref="A23:F23"/>
    <mergeCell ref="A29:F29"/>
    <mergeCell ref="A30:F34"/>
    <mergeCell ref="A2:F2"/>
    <mergeCell ref="A5:D5"/>
    <mergeCell ref="A12:F12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28"/>
  <sheetViews>
    <sheetView zoomScaleNormal="100" workbookViewId="0">
      <selection activeCell="A6" sqref="A6"/>
    </sheetView>
  </sheetViews>
  <sheetFormatPr defaultColWidth="8.6640625" defaultRowHeight="15" customHeight="1" x14ac:dyDescent="0.3"/>
  <cols>
    <col min="1" max="1" width="10.21875" style="1" bestFit="1" customWidth="1"/>
    <col min="2" max="2" width="7.5546875" style="1" bestFit="1" customWidth="1"/>
    <col min="3" max="3" width="12" style="1" customWidth="1"/>
    <col min="4" max="4" width="9.21875" style="1" bestFit="1" customWidth="1"/>
    <col min="5" max="5" width="16" style="1" bestFit="1" customWidth="1"/>
    <col min="6" max="6" width="15.109375" style="1" bestFit="1" customWidth="1"/>
    <col min="7" max="7" width="16" style="1" bestFit="1" customWidth="1"/>
    <col min="8" max="8" width="18" style="1" customWidth="1"/>
    <col min="9" max="10" width="25" style="1" customWidth="1"/>
    <col min="11" max="11" width="3" style="1" customWidth="1"/>
    <col min="12" max="12" width="25.88671875" style="1" customWidth="1"/>
    <col min="13" max="15" width="18" style="1" customWidth="1"/>
  </cols>
  <sheetData>
    <row r="1" spans="1:15" ht="60" customHeight="1" x14ac:dyDescent="0.3">
      <c r="A1" s="151"/>
      <c r="B1" s="151"/>
      <c r="C1" s="151"/>
      <c r="D1" s="151"/>
      <c r="E1" s="151"/>
      <c r="F1" s="151"/>
      <c r="G1" s="151"/>
      <c r="H1" s="151"/>
      <c r="I1" s="151"/>
      <c r="J1" s="151"/>
    </row>
    <row r="2" spans="1:15" ht="27.75" customHeight="1" x14ac:dyDescent="0.3">
      <c r="A2" s="145" t="s">
        <v>43</v>
      </c>
      <c r="B2" s="145"/>
      <c r="C2" s="145"/>
      <c r="D2" s="145"/>
      <c r="E2" s="145"/>
      <c r="F2" s="145"/>
      <c r="G2" s="145"/>
      <c r="H2" s="145"/>
      <c r="I2" s="145"/>
      <c r="J2" s="145"/>
    </row>
    <row r="4" spans="1:15" ht="21.75" customHeight="1" x14ac:dyDescent="0.3">
      <c r="A4" s="146" t="s">
        <v>138</v>
      </c>
      <c r="B4" s="159"/>
      <c r="C4" s="159"/>
      <c r="D4" s="159"/>
      <c r="E4" s="159"/>
      <c r="F4" s="159"/>
      <c r="G4" s="159"/>
      <c r="H4" s="159"/>
      <c r="I4" s="159"/>
      <c r="J4" s="147"/>
      <c r="L4" s="33" t="s">
        <v>72</v>
      </c>
      <c r="M4" s="34"/>
      <c r="N4" s="35"/>
      <c r="O4" s="36"/>
    </row>
    <row r="5" spans="1:15" ht="28.8" x14ac:dyDescent="0.3">
      <c r="A5" s="37" t="s">
        <v>139</v>
      </c>
      <c r="B5" s="37" t="s">
        <v>140</v>
      </c>
      <c r="C5" s="37" t="s">
        <v>47</v>
      </c>
      <c r="D5" s="37" t="s">
        <v>141</v>
      </c>
      <c r="E5" s="37" t="s">
        <v>142</v>
      </c>
      <c r="F5" s="37" t="s">
        <v>143</v>
      </c>
      <c r="G5" s="37" t="s">
        <v>144</v>
      </c>
      <c r="H5" s="37" t="s">
        <v>145</v>
      </c>
      <c r="I5" s="37" t="s">
        <v>146</v>
      </c>
      <c r="J5" s="37" t="s">
        <v>147</v>
      </c>
      <c r="K5" s="38" t="s">
        <v>148</v>
      </c>
      <c r="L5" s="39" t="s">
        <v>63</v>
      </c>
      <c r="M5" s="40">
        <f>SUM(B6:B25)</f>
        <v>15500</v>
      </c>
      <c r="N5" s="41"/>
      <c r="O5" s="42"/>
    </row>
    <row r="6" spans="1:15" ht="19.95" customHeight="1" x14ac:dyDescent="0.3">
      <c r="A6" s="65" t="s">
        <v>149</v>
      </c>
      <c r="B6" s="19">
        <v>5000</v>
      </c>
      <c r="C6" s="20">
        <v>0.22989999999999999</v>
      </c>
      <c r="D6" s="19">
        <v>150</v>
      </c>
      <c r="E6" s="19">
        <v>200</v>
      </c>
      <c r="F6" s="43">
        <f t="shared" ref="F6:F25" si="0">IF(OR(B6="",C6=""),"",B6*(C6/12))</f>
        <v>95.791666666666657</v>
      </c>
      <c r="G6" s="43">
        <f t="shared" ref="G6:G25" si="1">IF(OR(E6="",F6=""),"",MAX(E6-F6,0))</f>
        <v>104.20833333333334</v>
      </c>
      <c r="H6" s="44">
        <f t="shared" ref="H6:H25" si="2">IF(OR(E6="",F6=""),"",IF(E6=0,"",F6/E6))</f>
        <v>0.47895833333333326</v>
      </c>
      <c r="I6" s="45" t="str">
        <f t="shared" ref="I6:I25" si="3">IF(A6="","",IF(E6&lt;=F6,"Payment below interest",IF(H6&gt;=0.7,"Interest-heavy",IF(C6=MAX($C$6:$C$25),"Highest APR",IF(B6=MIN($K$6:$K$25),"Smallest balance","")))))</f>
        <v/>
      </c>
      <c r="J6" s="46" t="str">
        <f t="shared" ref="J6:J25" si="4">IF(A6="","",IF(E6&lt;=F6,"Increase payment or lower APR first",IF(H6&gt;=0.7,"Consider higher payment or lower APR",IF(C6=MAX($C$6:$C$25),"Avalanche candidate",IF(B6=MIN($K$6:$K$25),"Snowball candidate","Review after priority debts")))))</f>
        <v>Review after priority debts</v>
      </c>
      <c r="K6" s="47">
        <f t="shared" ref="K6:K25" si="5">IF(B6&gt;0,B6,1E+99)</f>
        <v>5000</v>
      </c>
      <c r="L6" s="48" t="s">
        <v>66</v>
      </c>
      <c r="M6" s="49" t="str">
        <f>IFERROR(INDEX(A6:A25,MATCH(MAX(C6:C25),C6:C25,0)),"")</f>
        <v>Card 3</v>
      </c>
      <c r="N6" s="41"/>
      <c r="O6" s="50"/>
    </row>
    <row r="7" spans="1:15" ht="19.95" customHeight="1" x14ac:dyDescent="0.3">
      <c r="A7" s="21" t="s">
        <v>150</v>
      </c>
      <c r="B7" s="22">
        <v>8000</v>
      </c>
      <c r="C7" s="23">
        <v>0.18990000000000001</v>
      </c>
      <c r="D7" s="22">
        <v>200</v>
      </c>
      <c r="E7" s="22">
        <v>250</v>
      </c>
      <c r="F7" s="51">
        <f t="shared" si="0"/>
        <v>126.60000000000002</v>
      </c>
      <c r="G7" s="51">
        <f t="shared" si="1"/>
        <v>123.39999999999998</v>
      </c>
      <c r="H7" s="52">
        <f t="shared" si="2"/>
        <v>0.50640000000000007</v>
      </c>
      <c r="I7" s="53" t="str">
        <f t="shared" si="3"/>
        <v/>
      </c>
      <c r="J7" s="54" t="str">
        <f t="shared" si="4"/>
        <v>Review after priority debts</v>
      </c>
      <c r="K7" s="47">
        <f t="shared" si="5"/>
        <v>8000</v>
      </c>
      <c r="L7" s="48" t="s">
        <v>152</v>
      </c>
      <c r="M7" s="55">
        <f>IF(M5=0,0,SUMPRODUCT(B6:B25,C6:C25)/M5)</f>
        <v>0.21570645161290322</v>
      </c>
      <c r="N7" s="41"/>
      <c r="O7" s="56"/>
    </row>
    <row r="8" spans="1:15" ht="19.95" customHeight="1" x14ac:dyDescent="0.3">
      <c r="A8" s="21" t="s">
        <v>151</v>
      </c>
      <c r="B8" s="22">
        <v>2500</v>
      </c>
      <c r="C8" s="23">
        <v>0.26989999999999997</v>
      </c>
      <c r="D8" s="22">
        <v>75</v>
      </c>
      <c r="E8" s="22">
        <v>100</v>
      </c>
      <c r="F8" s="51">
        <f t="shared" si="0"/>
        <v>56.229166666666657</v>
      </c>
      <c r="G8" s="51">
        <f t="shared" si="1"/>
        <v>43.770833333333343</v>
      </c>
      <c r="H8" s="52">
        <f t="shared" si="2"/>
        <v>0.56229166666666652</v>
      </c>
      <c r="I8" s="53" t="str">
        <f t="shared" si="3"/>
        <v>Highest APR</v>
      </c>
      <c r="J8" s="54" t="str">
        <f t="shared" si="4"/>
        <v>Avalanche candidate</v>
      </c>
      <c r="K8" s="47">
        <f t="shared" si="5"/>
        <v>2500</v>
      </c>
      <c r="L8" s="48" t="s">
        <v>67</v>
      </c>
      <c r="M8" s="49" t="str">
        <f>IFERROR(INDEX(A6:A25,MATCH(MIN(K6:K25),K6:K25,0)),"")</f>
        <v>Card 3</v>
      </c>
      <c r="N8" s="41"/>
      <c r="O8" s="50"/>
    </row>
    <row r="9" spans="1:15" ht="19.95" customHeight="1" x14ac:dyDescent="0.3">
      <c r="A9" s="21"/>
      <c r="B9" s="22"/>
      <c r="C9" s="23"/>
      <c r="D9" s="22"/>
      <c r="E9" s="22"/>
      <c r="F9" s="51" t="str">
        <f t="shared" si="0"/>
        <v/>
      </c>
      <c r="G9" s="51" t="str">
        <f t="shared" si="1"/>
        <v/>
      </c>
      <c r="H9" s="52" t="str">
        <f t="shared" si="2"/>
        <v/>
      </c>
      <c r="I9" s="53" t="str">
        <f t="shared" si="3"/>
        <v/>
      </c>
      <c r="J9" s="54" t="str">
        <f t="shared" si="4"/>
        <v/>
      </c>
      <c r="K9" s="38">
        <f t="shared" si="5"/>
        <v>9.9999999999999997E+98</v>
      </c>
      <c r="L9" s="48" t="s">
        <v>153</v>
      </c>
      <c r="M9" s="57">
        <f>SUM(D6:D25)</f>
        <v>425</v>
      </c>
      <c r="N9" s="41"/>
      <c r="O9" s="42"/>
    </row>
    <row r="10" spans="1:15" ht="19.95" customHeight="1" x14ac:dyDescent="0.3">
      <c r="A10" s="21"/>
      <c r="B10" s="22"/>
      <c r="C10" s="23"/>
      <c r="D10" s="22"/>
      <c r="E10" s="22"/>
      <c r="F10" s="51" t="str">
        <f t="shared" si="0"/>
        <v/>
      </c>
      <c r="G10" s="51" t="str">
        <f t="shared" si="1"/>
        <v/>
      </c>
      <c r="H10" s="52" t="str">
        <f t="shared" si="2"/>
        <v/>
      </c>
      <c r="I10" s="53" t="str">
        <f t="shared" si="3"/>
        <v/>
      </c>
      <c r="J10" s="54" t="str">
        <f t="shared" si="4"/>
        <v/>
      </c>
      <c r="K10" s="38">
        <f t="shared" si="5"/>
        <v>9.9999999999999997E+98</v>
      </c>
      <c r="L10" s="48" t="s">
        <v>68</v>
      </c>
      <c r="M10" s="49" t="str">
        <f>IFERROR(INDEX(A6:A25,MATCH(MAX(B6:B25),B6:B25,0)),"")</f>
        <v>Card 2</v>
      </c>
      <c r="N10" s="41"/>
      <c r="O10" s="50"/>
    </row>
    <row r="11" spans="1:15" ht="19.95" customHeight="1" x14ac:dyDescent="0.3">
      <c r="A11" s="21"/>
      <c r="B11" s="22"/>
      <c r="C11" s="23"/>
      <c r="D11" s="22"/>
      <c r="E11" s="22"/>
      <c r="F11" s="51" t="str">
        <f t="shared" si="0"/>
        <v/>
      </c>
      <c r="G11" s="51" t="str">
        <f t="shared" si="1"/>
        <v/>
      </c>
      <c r="H11" s="52" t="str">
        <f t="shared" si="2"/>
        <v/>
      </c>
      <c r="I11" s="53" t="str">
        <f t="shared" si="3"/>
        <v/>
      </c>
      <c r="J11" s="54" t="str">
        <f t="shared" si="4"/>
        <v/>
      </c>
      <c r="K11" s="38">
        <f t="shared" si="5"/>
        <v>9.9999999999999997E+98</v>
      </c>
      <c r="L11" s="48" t="s">
        <v>65</v>
      </c>
      <c r="M11" s="57">
        <f>SUM(E6:E25)</f>
        <v>550</v>
      </c>
      <c r="N11" s="41"/>
      <c r="O11" s="42"/>
    </row>
    <row r="12" spans="1:15" ht="19.95" customHeight="1" x14ac:dyDescent="0.3">
      <c r="A12" s="21"/>
      <c r="B12" s="22"/>
      <c r="C12" s="23"/>
      <c r="D12" s="22"/>
      <c r="E12" s="22"/>
      <c r="F12" s="51" t="str">
        <f t="shared" si="0"/>
        <v/>
      </c>
      <c r="G12" s="51" t="str">
        <f t="shared" si="1"/>
        <v/>
      </c>
      <c r="H12" s="52" t="str">
        <f t="shared" si="2"/>
        <v/>
      </c>
      <c r="I12" s="53" t="str">
        <f t="shared" si="3"/>
        <v/>
      </c>
      <c r="J12" s="54" t="str">
        <f t="shared" si="4"/>
        <v/>
      </c>
      <c r="K12" s="38">
        <f t="shared" si="5"/>
        <v>9.9999999999999997E+98</v>
      </c>
      <c r="L12" s="58" t="s">
        <v>154</v>
      </c>
      <c r="M12" s="59">
        <f>SUM(F6:F25)</f>
        <v>278.62083333333334</v>
      </c>
      <c r="N12" s="41"/>
      <c r="O12" s="42"/>
    </row>
    <row r="13" spans="1:15" ht="19.95" customHeight="1" x14ac:dyDescent="0.3">
      <c r="A13" s="21"/>
      <c r="B13" s="22"/>
      <c r="C13" s="23"/>
      <c r="D13" s="22"/>
      <c r="E13" s="22"/>
      <c r="F13" s="51" t="str">
        <f t="shared" si="0"/>
        <v/>
      </c>
      <c r="G13" s="51" t="str">
        <f t="shared" si="1"/>
        <v/>
      </c>
      <c r="H13" s="52" t="str">
        <f t="shared" si="2"/>
        <v/>
      </c>
      <c r="I13" s="53" t="str">
        <f t="shared" si="3"/>
        <v/>
      </c>
      <c r="J13" s="54" t="str">
        <f t="shared" si="4"/>
        <v/>
      </c>
      <c r="K13" s="38">
        <f t="shared" si="5"/>
        <v>9.9999999999999997E+98</v>
      </c>
    </row>
    <row r="14" spans="1:15" ht="19.95" customHeight="1" x14ac:dyDescent="0.3">
      <c r="A14" s="21"/>
      <c r="B14" s="22"/>
      <c r="C14" s="23"/>
      <c r="D14" s="22"/>
      <c r="E14" s="22"/>
      <c r="F14" s="51" t="str">
        <f t="shared" si="0"/>
        <v/>
      </c>
      <c r="G14" s="51" t="str">
        <f t="shared" si="1"/>
        <v/>
      </c>
      <c r="H14" s="52" t="str">
        <f t="shared" si="2"/>
        <v/>
      </c>
      <c r="I14" s="53" t="str">
        <f t="shared" si="3"/>
        <v/>
      </c>
      <c r="J14" s="54" t="str">
        <f t="shared" si="4"/>
        <v/>
      </c>
      <c r="K14" s="38">
        <f t="shared" si="5"/>
        <v>9.9999999999999997E+98</v>
      </c>
    </row>
    <row r="15" spans="1:15" ht="19.95" customHeight="1" x14ac:dyDescent="0.3">
      <c r="A15" s="21"/>
      <c r="B15" s="22"/>
      <c r="C15" s="23"/>
      <c r="D15" s="22"/>
      <c r="E15" s="22"/>
      <c r="F15" s="51" t="str">
        <f t="shared" si="0"/>
        <v/>
      </c>
      <c r="G15" s="51" t="str">
        <f t="shared" si="1"/>
        <v/>
      </c>
      <c r="H15" s="52" t="str">
        <f t="shared" si="2"/>
        <v/>
      </c>
      <c r="I15" s="53" t="str">
        <f t="shared" si="3"/>
        <v/>
      </c>
      <c r="J15" s="54" t="str">
        <f t="shared" si="4"/>
        <v/>
      </c>
      <c r="K15" s="38">
        <f t="shared" si="5"/>
        <v>9.9999999999999997E+98</v>
      </c>
    </row>
    <row r="16" spans="1:15" ht="19.95" customHeight="1" x14ac:dyDescent="0.3">
      <c r="A16" s="21"/>
      <c r="B16" s="22"/>
      <c r="C16" s="23"/>
      <c r="D16" s="22"/>
      <c r="E16" s="22"/>
      <c r="F16" s="51" t="str">
        <f t="shared" si="0"/>
        <v/>
      </c>
      <c r="G16" s="51" t="str">
        <f t="shared" si="1"/>
        <v/>
      </c>
      <c r="H16" s="52" t="str">
        <f t="shared" si="2"/>
        <v/>
      </c>
      <c r="I16" s="53" t="str">
        <f t="shared" si="3"/>
        <v/>
      </c>
      <c r="J16" s="54" t="str">
        <f t="shared" si="4"/>
        <v/>
      </c>
      <c r="K16" s="38">
        <f t="shared" si="5"/>
        <v>9.9999999999999997E+98</v>
      </c>
    </row>
    <row r="17" spans="1:11" ht="19.95" customHeight="1" x14ac:dyDescent="0.3">
      <c r="A17" s="21"/>
      <c r="B17" s="22"/>
      <c r="C17" s="23"/>
      <c r="D17" s="22"/>
      <c r="E17" s="22"/>
      <c r="F17" s="51" t="str">
        <f t="shared" si="0"/>
        <v/>
      </c>
      <c r="G17" s="51" t="str">
        <f t="shared" si="1"/>
        <v/>
      </c>
      <c r="H17" s="52" t="str">
        <f t="shared" si="2"/>
        <v/>
      </c>
      <c r="I17" s="53" t="str">
        <f t="shared" si="3"/>
        <v/>
      </c>
      <c r="J17" s="54" t="str">
        <f t="shared" si="4"/>
        <v/>
      </c>
      <c r="K17" s="38">
        <f t="shared" si="5"/>
        <v>9.9999999999999997E+98</v>
      </c>
    </row>
    <row r="18" spans="1:11" ht="19.95" customHeight="1" x14ac:dyDescent="0.3">
      <c r="A18" s="21"/>
      <c r="B18" s="22"/>
      <c r="C18" s="23"/>
      <c r="D18" s="22"/>
      <c r="E18" s="22"/>
      <c r="F18" s="51" t="str">
        <f t="shared" si="0"/>
        <v/>
      </c>
      <c r="G18" s="51" t="str">
        <f t="shared" si="1"/>
        <v/>
      </c>
      <c r="H18" s="52" t="str">
        <f t="shared" si="2"/>
        <v/>
      </c>
      <c r="I18" s="53" t="str">
        <f t="shared" si="3"/>
        <v/>
      </c>
      <c r="J18" s="54" t="str">
        <f t="shared" si="4"/>
        <v/>
      </c>
      <c r="K18" s="38">
        <f t="shared" si="5"/>
        <v>9.9999999999999997E+98</v>
      </c>
    </row>
    <row r="19" spans="1:11" ht="19.95" customHeight="1" x14ac:dyDescent="0.3">
      <c r="A19" s="21"/>
      <c r="B19" s="22"/>
      <c r="C19" s="23"/>
      <c r="D19" s="22"/>
      <c r="E19" s="22"/>
      <c r="F19" s="51" t="str">
        <f t="shared" si="0"/>
        <v/>
      </c>
      <c r="G19" s="51" t="str">
        <f t="shared" si="1"/>
        <v/>
      </c>
      <c r="H19" s="52" t="str">
        <f t="shared" si="2"/>
        <v/>
      </c>
      <c r="I19" s="53" t="str">
        <f t="shared" si="3"/>
        <v/>
      </c>
      <c r="J19" s="54" t="str">
        <f t="shared" si="4"/>
        <v/>
      </c>
      <c r="K19" s="38">
        <f t="shared" si="5"/>
        <v>9.9999999999999997E+98</v>
      </c>
    </row>
    <row r="20" spans="1:11" ht="19.95" customHeight="1" x14ac:dyDescent="0.3">
      <c r="A20" s="21"/>
      <c r="B20" s="22"/>
      <c r="C20" s="23"/>
      <c r="D20" s="22"/>
      <c r="E20" s="22"/>
      <c r="F20" s="51" t="str">
        <f t="shared" si="0"/>
        <v/>
      </c>
      <c r="G20" s="51" t="str">
        <f t="shared" si="1"/>
        <v/>
      </c>
      <c r="H20" s="52" t="str">
        <f t="shared" si="2"/>
        <v/>
      </c>
      <c r="I20" s="53" t="str">
        <f t="shared" si="3"/>
        <v/>
      </c>
      <c r="J20" s="54" t="str">
        <f t="shared" si="4"/>
        <v/>
      </c>
      <c r="K20" s="38">
        <f t="shared" si="5"/>
        <v>9.9999999999999997E+98</v>
      </c>
    </row>
    <row r="21" spans="1:11" ht="19.95" customHeight="1" x14ac:dyDescent="0.3">
      <c r="A21" s="21"/>
      <c r="B21" s="22"/>
      <c r="C21" s="23"/>
      <c r="D21" s="22"/>
      <c r="E21" s="22"/>
      <c r="F21" s="51" t="str">
        <f t="shared" si="0"/>
        <v/>
      </c>
      <c r="G21" s="51" t="str">
        <f t="shared" si="1"/>
        <v/>
      </c>
      <c r="H21" s="52" t="str">
        <f t="shared" si="2"/>
        <v/>
      </c>
      <c r="I21" s="53" t="str">
        <f t="shared" si="3"/>
        <v/>
      </c>
      <c r="J21" s="54" t="str">
        <f t="shared" si="4"/>
        <v/>
      </c>
      <c r="K21" s="38">
        <f t="shared" si="5"/>
        <v>9.9999999999999997E+98</v>
      </c>
    </row>
    <row r="22" spans="1:11" ht="19.95" customHeight="1" x14ac:dyDescent="0.3">
      <c r="A22" s="21"/>
      <c r="B22" s="22"/>
      <c r="C22" s="23"/>
      <c r="D22" s="22"/>
      <c r="E22" s="22"/>
      <c r="F22" s="51" t="str">
        <f t="shared" si="0"/>
        <v/>
      </c>
      <c r="G22" s="51" t="str">
        <f t="shared" si="1"/>
        <v/>
      </c>
      <c r="H22" s="52" t="str">
        <f t="shared" si="2"/>
        <v/>
      </c>
      <c r="I22" s="53" t="str">
        <f t="shared" si="3"/>
        <v/>
      </c>
      <c r="J22" s="54" t="str">
        <f t="shared" si="4"/>
        <v/>
      </c>
      <c r="K22" s="38">
        <f t="shared" si="5"/>
        <v>9.9999999999999997E+98</v>
      </c>
    </row>
    <row r="23" spans="1:11" ht="19.95" customHeight="1" x14ac:dyDescent="0.3">
      <c r="A23" s="21"/>
      <c r="B23" s="22"/>
      <c r="C23" s="23"/>
      <c r="D23" s="22"/>
      <c r="E23" s="22"/>
      <c r="F23" s="51" t="str">
        <f t="shared" si="0"/>
        <v/>
      </c>
      <c r="G23" s="51" t="str">
        <f t="shared" si="1"/>
        <v/>
      </c>
      <c r="H23" s="52" t="str">
        <f t="shared" si="2"/>
        <v/>
      </c>
      <c r="I23" s="53" t="str">
        <f t="shared" si="3"/>
        <v/>
      </c>
      <c r="J23" s="54" t="str">
        <f t="shared" si="4"/>
        <v/>
      </c>
      <c r="K23" s="38">
        <f t="shared" si="5"/>
        <v>9.9999999999999997E+98</v>
      </c>
    </row>
    <row r="24" spans="1:11" ht="19.95" customHeight="1" x14ac:dyDescent="0.3">
      <c r="A24" s="21"/>
      <c r="B24" s="22"/>
      <c r="C24" s="23"/>
      <c r="D24" s="22"/>
      <c r="E24" s="22"/>
      <c r="F24" s="51" t="str">
        <f t="shared" si="0"/>
        <v/>
      </c>
      <c r="G24" s="51" t="str">
        <f t="shared" si="1"/>
        <v/>
      </c>
      <c r="H24" s="52" t="str">
        <f t="shared" si="2"/>
        <v/>
      </c>
      <c r="I24" s="53" t="str">
        <f t="shared" si="3"/>
        <v/>
      </c>
      <c r="J24" s="54" t="str">
        <f t="shared" si="4"/>
        <v/>
      </c>
      <c r="K24" s="38">
        <f t="shared" si="5"/>
        <v>9.9999999999999997E+98</v>
      </c>
    </row>
    <row r="25" spans="1:11" ht="19.95" customHeight="1" x14ac:dyDescent="0.3">
      <c r="A25" s="24"/>
      <c r="B25" s="25"/>
      <c r="C25" s="26"/>
      <c r="D25" s="25"/>
      <c r="E25" s="25"/>
      <c r="F25" s="60" t="str">
        <f t="shared" si="0"/>
        <v/>
      </c>
      <c r="G25" s="60" t="str">
        <f t="shared" si="1"/>
        <v/>
      </c>
      <c r="H25" s="61" t="str">
        <f t="shared" si="2"/>
        <v/>
      </c>
      <c r="I25" s="62" t="str">
        <f t="shared" si="3"/>
        <v/>
      </c>
      <c r="J25" s="63" t="str">
        <f t="shared" si="4"/>
        <v/>
      </c>
      <c r="K25" s="38">
        <f t="shared" si="5"/>
        <v>9.9999999999999997E+98</v>
      </c>
    </row>
    <row r="28" spans="1:11" ht="15" customHeight="1" x14ac:dyDescent="0.3">
      <c r="A28" s="64"/>
    </row>
  </sheetData>
  <sheetProtection sheet="1" objects="1" scenarios="1" selectLockedCells="1"/>
  <mergeCells count="3">
    <mergeCell ref="A2:J2"/>
    <mergeCell ref="A4:J4"/>
    <mergeCell ref="A1:J1"/>
  </mergeCells>
  <conditionalFormatting sqref="H6:H25">
    <cfRule type="colorScale" priority="2">
      <colorScale>
        <cfvo type="min"/>
        <cfvo type="percentile" val="50"/>
        <cfvo type="max"/>
        <color rgb="FFDCFCE7"/>
        <color rgb="FFFEF3C7"/>
        <color rgb="FFFEE2E2"/>
      </colorScale>
    </cfRule>
  </conditionalFormatting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614"/>
  <sheetViews>
    <sheetView zoomScaleNormal="100" workbookViewId="0">
      <selection activeCell="B5" sqref="B5"/>
    </sheetView>
  </sheetViews>
  <sheetFormatPr defaultColWidth="8.6640625" defaultRowHeight="15" customHeight="1" x14ac:dyDescent="0.3"/>
  <cols>
    <col min="1" max="1" width="16.33203125" style="1" bestFit="1" customWidth="1"/>
    <col min="2" max="2" width="13" style="1" customWidth="1"/>
    <col min="3" max="3" width="16.44140625" style="1" bestFit="1" customWidth="1"/>
    <col min="4" max="4" width="22.44140625" style="1" customWidth="1"/>
    <col min="5" max="5" width="26.33203125" style="1" customWidth="1"/>
    <col min="6" max="6" width="16" style="1" customWidth="1"/>
    <col min="7" max="7" width="13.88671875" style="1" bestFit="1" customWidth="1"/>
    <col min="8" max="10" width="16" style="1" customWidth="1"/>
    <col min="16" max="17" width="13" style="1" hidden="1" customWidth="1"/>
  </cols>
  <sheetData>
    <row r="1" spans="1:17" ht="60" customHeight="1" x14ac:dyDescent="0.3">
      <c r="A1" s="151"/>
      <c r="B1" s="151"/>
      <c r="C1" s="151"/>
      <c r="D1" s="151"/>
      <c r="E1" s="151"/>
      <c r="F1" s="151"/>
      <c r="G1" s="151"/>
      <c r="H1" s="151"/>
      <c r="I1" s="151"/>
      <c r="J1" s="151"/>
    </row>
    <row r="2" spans="1:17" ht="27.75" customHeight="1" x14ac:dyDescent="0.3">
      <c r="A2" s="145" t="s">
        <v>30</v>
      </c>
      <c r="B2" s="145"/>
      <c r="C2" s="145"/>
      <c r="D2" s="145"/>
      <c r="E2" s="145"/>
      <c r="F2" s="145"/>
      <c r="G2" s="145"/>
      <c r="H2" s="145"/>
      <c r="I2" s="145"/>
      <c r="J2" s="145"/>
    </row>
    <row r="4" spans="1:17" ht="21.75" customHeight="1" x14ac:dyDescent="0.3">
      <c r="A4" s="146" t="s">
        <v>71</v>
      </c>
      <c r="B4" s="147"/>
      <c r="D4" s="156" t="s">
        <v>72</v>
      </c>
      <c r="E4" s="158"/>
      <c r="G4" s="172" t="s">
        <v>155</v>
      </c>
      <c r="H4" s="159"/>
      <c r="I4" s="159"/>
      <c r="J4" s="147"/>
    </row>
    <row r="5" spans="1:17" ht="15" customHeight="1" x14ac:dyDescent="0.3">
      <c r="A5" s="100" t="s">
        <v>45</v>
      </c>
      <c r="B5" s="27">
        <v>10000</v>
      </c>
      <c r="D5" s="101" t="s">
        <v>48</v>
      </c>
      <c r="E5" s="102">
        <f>COUNTIF(C15:C614,"&gt;0")</f>
        <v>73</v>
      </c>
      <c r="G5" s="173" t="s">
        <v>73</v>
      </c>
      <c r="H5" s="161"/>
      <c r="I5" s="161"/>
      <c r="J5" s="162"/>
    </row>
    <row r="6" spans="1:17" ht="14.4" x14ac:dyDescent="0.3">
      <c r="A6" s="103" t="s">
        <v>47</v>
      </c>
      <c r="B6" s="28">
        <v>0.22</v>
      </c>
      <c r="D6" s="104" t="s">
        <v>74</v>
      </c>
      <c r="E6" s="105">
        <f>E5/12</f>
        <v>6.083333333333333</v>
      </c>
      <c r="G6" s="163"/>
      <c r="H6" s="164"/>
      <c r="I6" s="164"/>
      <c r="J6" s="165"/>
    </row>
    <row r="7" spans="1:17" ht="14.4" x14ac:dyDescent="0.3">
      <c r="A7" s="103" t="s">
        <v>46</v>
      </c>
      <c r="B7" s="29">
        <v>250</v>
      </c>
      <c r="D7" s="104" t="s">
        <v>49</v>
      </c>
      <c r="E7" s="106">
        <f>SUM(E15:E614)</f>
        <v>8189.082306536442</v>
      </c>
      <c r="G7" s="163"/>
      <c r="H7" s="164"/>
      <c r="I7" s="164"/>
      <c r="J7" s="165"/>
    </row>
    <row r="8" spans="1:17" ht="14.4" x14ac:dyDescent="0.3">
      <c r="A8" s="107" t="s">
        <v>75</v>
      </c>
      <c r="B8" s="30">
        <v>46143</v>
      </c>
      <c r="D8" s="104" t="s">
        <v>51</v>
      </c>
      <c r="E8" s="106">
        <f>B5+E7</f>
        <v>18189.082306536442</v>
      </c>
      <c r="G8" s="163"/>
      <c r="H8" s="164"/>
      <c r="I8" s="164"/>
      <c r="J8" s="165"/>
    </row>
    <row r="9" spans="1:17" ht="14.4" x14ac:dyDescent="0.3">
      <c r="A9" s="170" t="str">
        <f>IF(B7&lt;=B5*(B6/12),"Warning: monthly payment does not cover the first month of interest. Increase the payment or lower the APR to produce a payoff estimate.","")</f>
        <v/>
      </c>
      <c r="B9" s="170"/>
      <c r="C9" s="108"/>
      <c r="D9" s="109" t="s">
        <v>50</v>
      </c>
      <c r="E9" s="110">
        <f>EDATE($B$8,E5)</f>
        <v>48366</v>
      </c>
      <c r="G9" s="163"/>
      <c r="H9" s="164"/>
      <c r="I9" s="164"/>
      <c r="J9" s="165"/>
    </row>
    <row r="10" spans="1:17" ht="14.4" x14ac:dyDescent="0.3">
      <c r="A10" s="171"/>
      <c r="B10" s="171"/>
      <c r="C10" s="108"/>
      <c r="D10" s="111"/>
      <c r="E10" s="112"/>
      <c r="G10" s="166"/>
      <c r="H10" s="167"/>
      <c r="I10" s="167"/>
      <c r="J10" s="168"/>
    </row>
    <row r="11" spans="1:17" ht="15" customHeight="1" x14ac:dyDescent="0.3">
      <c r="A11" s="171"/>
      <c r="B11" s="171"/>
      <c r="C11" s="108"/>
    </row>
    <row r="12" spans="1:17" ht="15" customHeight="1" x14ac:dyDescent="0.3">
      <c r="A12" s="171"/>
      <c r="B12" s="171"/>
    </row>
    <row r="13" spans="1:17" ht="15" customHeight="1" x14ac:dyDescent="0.3">
      <c r="A13" s="171"/>
      <c r="B13" s="171"/>
    </row>
    <row r="14" spans="1:17" ht="14.4" x14ac:dyDescent="0.3">
      <c r="A14" s="37" t="s">
        <v>76</v>
      </c>
      <c r="B14" s="37" t="s">
        <v>77</v>
      </c>
      <c r="C14" s="37" t="s">
        <v>78</v>
      </c>
      <c r="D14" s="37" t="s">
        <v>79</v>
      </c>
      <c r="E14" s="37" t="s">
        <v>60</v>
      </c>
      <c r="F14" s="37" t="s">
        <v>80</v>
      </c>
      <c r="G14" s="37" t="s">
        <v>81</v>
      </c>
      <c r="P14" s="1" t="s">
        <v>82</v>
      </c>
      <c r="Q14" s="1" t="s">
        <v>83</v>
      </c>
    </row>
    <row r="15" spans="1:17" ht="14.4" x14ac:dyDescent="0.3">
      <c r="A15" s="113">
        <f>IF(AND($B$5&gt;0,$B$7&gt;0),1,"")</f>
        <v>1</v>
      </c>
      <c r="B15" s="114">
        <f t="shared" ref="B15:B78" si="0">IF($A15="","",EDATE($B$8,$A15-1))</f>
        <v>46143</v>
      </c>
      <c r="C15" s="115">
        <f>IF($A15="","",$B$5)</f>
        <v>10000</v>
      </c>
      <c r="D15" s="115">
        <f t="shared" ref="D15:D78" si="1">IF($A15="","",MIN($B$7,$C15+$E15))</f>
        <v>250</v>
      </c>
      <c r="E15" s="115">
        <f t="shared" ref="E15:E78" si="2">IF($A15="","",$C15*($B$6/12))</f>
        <v>183.33333333333334</v>
      </c>
      <c r="F15" s="115">
        <f t="shared" ref="F15:F78" si="3">IF($A15="","",$D15-$E15)</f>
        <v>66.666666666666657</v>
      </c>
      <c r="G15" s="115">
        <f t="shared" ref="G15:G78" si="4">IF($A15="","",MAX($C15+$E15-$D15,0))</f>
        <v>9933.3333333333339</v>
      </c>
      <c r="P15" s="116">
        <f t="shared" ref="P15:P78" si="5">IF(ISNUMBER($A15),$A15,NA())</f>
        <v>1</v>
      </c>
      <c r="Q15" s="117">
        <f t="shared" ref="Q15:Q78" si="6">IF(ISNUMBER($G15),$G15,NA())</f>
        <v>9933.3333333333339</v>
      </c>
    </row>
    <row r="16" spans="1:17" ht="14.4" x14ac:dyDescent="0.3">
      <c r="A16" s="113">
        <f t="shared" ref="A16:A79" si="7">IF(N($G15)&lt;=0,"",$A15+1)</f>
        <v>2</v>
      </c>
      <c r="B16" s="114">
        <f t="shared" si="0"/>
        <v>46174</v>
      </c>
      <c r="C16" s="115">
        <f t="shared" ref="C16:C79" si="8">IF($A16="","",$G15)</f>
        <v>9933.3333333333339</v>
      </c>
      <c r="D16" s="115">
        <f t="shared" si="1"/>
        <v>250</v>
      </c>
      <c r="E16" s="115">
        <f t="shared" si="2"/>
        <v>182.11111111111111</v>
      </c>
      <c r="F16" s="115">
        <f t="shared" si="3"/>
        <v>67.888888888888886</v>
      </c>
      <c r="G16" s="115">
        <f t="shared" si="4"/>
        <v>9865.4444444444453</v>
      </c>
      <c r="P16" s="116">
        <f t="shared" si="5"/>
        <v>2</v>
      </c>
      <c r="Q16" s="117">
        <f t="shared" si="6"/>
        <v>9865.4444444444453</v>
      </c>
    </row>
    <row r="17" spans="1:17" ht="14.4" x14ac:dyDescent="0.3">
      <c r="A17" s="113">
        <f t="shared" si="7"/>
        <v>3</v>
      </c>
      <c r="B17" s="114">
        <f t="shared" si="0"/>
        <v>46204</v>
      </c>
      <c r="C17" s="115">
        <f t="shared" si="8"/>
        <v>9865.4444444444453</v>
      </c>
      <c r="D17" s="115">
        <f t="shared" si="1"/>
        <v>250</v>
      </c>
      <c r="E17" s="115">
        <f t="shared" si="2"/>
        <v>180.86648148148149</v>
      </c>
      <c r="F17" s="115">
        <f t="shared" si="3"/>
        <v>69.133518518518514</v>
      </c>
      <c r="G17" s="115">
        <f t="shared" si="4"/>
        <v>9796.3109259259272</v>
      </c>
      <c r="P17" s="116">
        <f t="shared" si="5"/>
        <v>3</v>
      </c>
      <c r="Q17" s="117">
        <f t="shared" si="6"/>
        <v>9796.3109259259272</v>
      </c>
    </row>
    <row r="18" spans="1:17" ht="14.4" x14ac:dyDescent="0.3">
      <c r="A18" s="113">
        <f t="shared" si="7"/>
        <v>4</v>
      </c>
      <c r="B18" s="114">
        <f t="shared" si="0"/>
        <v>46235</v>
      </c>
      <c r="C18" s="115">
        <f t="shared" si="8"/>
        <v>9796.3109259259272</v>
      </c>
      <c r="D18" s="115">
        <f t="shared" si="1"/>
        <v>250</v>
      </c>
      <c r="E18" s="115">
        <f t="shared" si="2"/>
        <v>179.59903364197532</v>
      </c>
      <c r="F18" s="115">
        <f t="shared" si="3"/>
        <v>70.400966358024675</v>
      </c>
      <c r="G18" s="115">
        <f t="shared" si="4"/>
        <v>9725.9099595679018</v>
      </c>
      <c r="P18" s="116">
        <f t="shared" si="5"/>
        <v>4</v>
      </c>
      <c r="Q18" s="117">
        <f t="shared" si="6"/>
        <v>9725.9099595679018</v>
      </c>
    </row>
    <row r="19" spans="1:17" ht="14.4" x14ac:dyDescent="0.3">
      <c r="A19" s="113">
        <f t="shared" si="7"/>
        <v>5</v>
      </c>
      <c r="B19" s="114">
        <f t="shared" si="0"/>
        <v>46266</v>
      </c>
      <c r="C19" s="115">
        <f t="shared" si="8"/>
        <v>9725.9099595679018</v>
      </c>
      <c r="D19" s="115">
        <f t="shared" si="1"/>
        <v>250</v>
      </c>
      <c r="E19" s="115">
        <f t="shared" si="2"/>
        <v>178.30834925874487</v>
      </c>
      <c r="F19" s="115">
        <f t="shared" si="3"/>
        <v>71.691650741255131</v>
      </c>
      <c r="G19" s="115">
        <f t="shared" si="4"/>
        <v>9654.2183088266465</v>
      </c>
      <c r="P19" s="116">
        <f t="shared" si="5"/>
        <v>5</v>
      </c>
      <c r="Q19" s="117">
        <f t="shared" si="6"/>
        <v>9654.2183088266465</v>
      </c>
    </row>
    <row r="20" spans="1:17" ht="14.4" x14ac:dyDescent="0.3">
      <c r="A20" s="113">
        <f t="shared" si="7"/>
        <v>6</v>
      </c>
      <c r="B20" s="114">
        <f t="shared" si="0"/>
        <v>46296</v>
      </c>
      <c r="C20" s="115">
        <f t="shared" si="8"/>
        <v>9654.2183088266465</v>
      </c>
      <c r="D20" s="115">
        <f t="shared" si="1"/>
        <v>250</v>
      </c>
      <c r="E20" s="115">
        <f t="shared" si="2"/>
        <v>176.99400232848853</v>
      </c>
      <c r="F20" s="115">
        <f t="shared" si="3"/>
        <v>73.005997671511466</v>
      </c>
      <c r="G20" s="115">
        <f t="shared" si="4"/>
        <v>9581.2123111551355</v>
      </c>
      <c r="P20" s="116">
        <f t="shared" si="5"/>
        <v>6</v>
      </c>
      <c r="Q20" s="117">
        <f t="shared" si="6"/>
        <v>9581.2123111551355</v>
      </c>
    </row>
    <row r="21" spans="1:17" ht="14.4" x14ac:dyDescent="0.3">
      <c r="A21" s="113">
        <f t="shared" si="7"/>
        <v>7</v>
      </c>
      <c r="B21" s="114">
        <f t="shared" si="0"/>
        <v>46327</v>
      </c>
      <c r="C21" s="115">
        <f t="shared" si="8"/>
        <v>9581.2123111551355</v>
      </c>
      <c r="D21" s="115">
        <f t="shared" si="1"/>
        <v>250</v>
      </c>
      <c r="E21" s="115">
        <f t="shared" si="2"/>
        <v>175.65555903784414</v>
      </c>
      <c r="F21" s="115">
        <f t="shared" si="3"/>
        <v>74.344440962155858</v>
      </c>
      <c r="G21" s="115">
        <f t="shared" si="4"/>
        <v>9506.8678701929803</v>
      </c>
      <c r="P21" s="116">
        <f t="shared" si="5"/>
        <v>7</v>
      </c>
      <c r="Q21" s="117">
        <f t="shared" si="6"/>
        <v>9506.8678701929803</v>
      </c>
    </row>
    <row r="22" spans="1:17" ht="14.4" x14ac:dyDescent="0.3">
      <c r="A22" s="113">
        <f t="shared" si="7"/>
        <v>8</v>
      </c>
      <c r="B22" s="114">
        <f t="shared" si="0"/>
        <v>46357</v>
      </c>
      <c r="C22" s="115">
        <f t="shared" si="8"/>
        <v>9506.8678701929803</v>
      </c>
      <c r="D22" s="115">
        <f t="shared" si="1"/>
        <v>250</v>
      </c>
      <c r="E22" s="115">
        <f t="shared" si="2"/>
        <v>174.29257762020464</v>
      </c>
      <c r="F22" s="115">
        <f t="shared" si="3"/>
        <v>75.707422379795361</v>
      </c>
      <c r="G22" s="115">
        <f t="shared" si="4"/>
        <v>9431.1604478131849</v>
      </c>
      <c r="P22" s="116">
        <f t="shared" si="5"/>
        <v>8</v>
      </c>
      <c r="Q22" s="117">
        <f t="shared" si="6"/>
        <v>9431.1604478131849</v>
      </c>
    </row>
    <row r="23" spans="1:17" ht="14.4" x14ac:dyDescent="0.3">
      <c r="A23" s="113">
        <f t="shared" si="7"/>
        <v>9</v>
      </c>
      <c r="B23" s="114">
        <f t="shared" si="0"/>
        <v>46388</v>
      </c>
      <c r="C23" s="115">
        <f t="shared" si="8"/>
        <v>9431.1604478131849</v>
      </c>
      <c r="D23" s="115">
        <f t="shared" si="1"/>
        <v>250</v>
      </c>
      <c r="E23" s="115">
        <f t="shared" si="2"/>
        <v>172.90460820990839</v>
      </c>
      <c r="F23" s="115">
        <f t="shared" si="3"/>
        <v>77.095391790091611</v>
      </c>
      <c r="G23" s="115">
        <f t="shared" si="4"/>
        <v>9354.0650560230933</v>
      </c>
      <c r="P23" s="116">
        <f t="shared" si="5"/>
        <v>9</v>
      </c>
      <c r="Q23" s="117">
        <f t="shared" si="6"/>
        <v>9354.0650560230933</v>
      </c>
    </row>
    <row r="24" spans="1:17" ht="14.4" x14ac:dyDescent="0.3">
      <c r="A24" s="113">
        <f t="shared" si="7"/>
        <v>10</v>
      </c>
      <c r="B24" s="114">
        <f t="shared" si="0"/>
        <v>46419</v>
      </c>
      <c r="C24" s="115">
        <f t="shared" si="8"/>
        <v>9354.0650560230933</v>
      </c>
      <c r="D24" s="115">
        <f t="shared" si="1"/>
        <v>250</v>
      </c>
      <c r="E24" s="115">
        <f t="shared" si="2"/>
        <v>171.49119269375672</v>
      </c>
      <c r="F24" s="115">
        <f t="shared" si="3"/>
        <v>78.508807306243284</v>
      </c>
      <c r="G24" s="115">
        <f t="shared" si="4"/>
        <v>9275.55624871685</v>
      </c>
      <c r="P24" s="116">
        <f t="shared" si="5"/>
        <v>10</v>
      </c>
      <c r="Q24" s="117">
        <f t="shared" si="6"/>
        <v>9275.55624871685</v>
      </c>
    </row>
    <row r="25" spans="1:17" ht="14.4" x14ac:dyDescent="0.3">
      <c r="A25" s="113">
        <f t="shared" si="7"/>
        <v>11</v>
      </c>
      <c r="B25" s="114">
        <f t="shared" si="0"/>
        <v>46447</v>
      </c>
      <c r="C25" s="115">
        <f t="shared" si="8"/>
        <v>9275.55624871685</v>
      </c>
      <c r="D25" s="115">
        <f t="shared" si="1"/>
        <v>250</v>
      </c>
      <c r="E25" s="115">
        <f t="shared" si="2"/>
        <v>170.05186455980891</v>
      </c>
      <c r="F25" s="115">
        <f t="shared" si="3"/>
        <v>79.948135440191095</v>
      </c>
      <c r="G25" s="115">
        <f t="shared" si="4"/>
        <v>9195.6081132766594</v>
      </c>
      <c r="P25" s="116">
        <f t="shared" si="5"/>
        <v>11</v>
      </c>
      <c r="Q25" s="117">
        <f t="shared" si="6"/>
        <v>9195.6081132766594</v>
      </c>
    </row>
    <row r="26" spans="1:17" ht="14.4" x14ac:dyDescent="0.3">
      <c r="A26" s="113">
        <f t="shared" si="7"/>
        <v>12</v>
      </c>
      <c r="B26" s="114">
        <f t="shared" si="0"/>
        <v>46478</v>
      </c>
      <c r="C26" s="115">
        <f t="shared" si="8"/>
        <v>9195.6081132766594</v>
      </c>
      <c r="D26" s="115">
        <f t="shared" si="1"/>
        <v>250</v>
      </c>
      <c r="E26" s="115">
        <f t="shared" si="2"/>
        <v>168.58614874340543</v>
      </c>
      <c r="F26" s="115">
        <f t="shared" si="3"/>
        <v>81.413851256594569</v>
      </c>
      <c r="G26" s="115">
        <f t="shared" si="4"/>
        <v>9114.1942620200643</v>
      </c>
      <c r="P26" s="116">
        <f t="shared" si="5"/>
        <v>12</v>
      </c>
      <c r="Q26" s="117">
        <f t="shared" si="6"/>
        <v>9114.1942620200643</v>
      </c>
    </row>
    <row r="27" spans="1:17" ht="14.4" x14ac:dyDescent="0.3">
      <c r="A27" s="113">
        <f t="shared" si="7"/>
        <v>13</v>
      </c>
      <c r="B27" s="114">
        <f t="shared" si="0"/>
        <v>46508</v>
      </c>
      <c r="C27" s="115">
        <f t="shared" si="8"/>
        <v>9114.1942620200643</v>
      </c>
      <c r="D27" s="115">
        <f t="shared" si="1"/>
        <v>250</v>
      </c>
      <c r="E27" s="115">
        <f t="shared" si="2"/>
        <v>167.09356147036786</v>
      </c>
      <c r="F27" s="115">
        <f t="shared" si="3"/>
        <v>82.90643852963214</v>
      </c>
      <c r="G27" s="115">
        <f t="shared" si="4"/>
        <v>9031.2878234904329</v>
      </c>
      <c r="P27" s="116">
        <f t="shared" si="5"/>
        <v>13</v>
      </c>
      <c r="Q27" s="117">
        <f t="shared" si="6"/>
        <v>9031.2878234904329</v>
      </c>
    </row>
    <row r="28" spans="1:17" ht="14.4" x14ac:dyDescent="0.3">
      <c r="A28" s="113">
        <f t="shared" si="7"/>
        <v>14</v>
      </c>
      <c r="B28" s="114">
        <f t="shared" si="0"/>
        <v>46539</v>
      </c>
      <c r="C28" s="115">
        <f t="shared" si="8"/>
        <v>9031.2878234904329</v>
      </c>
      <c r="D28" s="115">
        <f t="shared" si="1"/>
        <v>250</v>
      </c>
      <c r="E28" s="115">
        <f t="shared" si="2"/>
        <v>165.5736100973246</v>
      </c>
      <c r="F28" s="115">
        <f t="shared" si="3"/>
        <v>84.426389902675396</v>
      </c>
      <c r="G28" s="115">
        <f t="shared" si="4"/>
        <v>8946.8614335877573</v>
      </c>
      <c r="P28" s="116">
        <f t="shared" si="5"/>
        <v>14</v>
      </c>
      <c r="Q28" s="117">
        <f t="shared" si="6"/>
        <v>8946.8614335877573</v>
      </c>
    </row>
    <row r="29" spans="1:17" ht="14.4" x14ac:dyDescent="0.3">
      <c r="A29" s="113">
        <f t="shared" si="7"/>
        <v>15</v>
      </c>
      <c r="B29" s="114">
        <f t="shared" si="0"/>
        <v>46569</v>
      </c>
      <c r="C29" s="115">
        <f t="shared" si="8"/>
        <v>8946.8614335877573</v>
      </c>
      <c r="D29" s="115">
        <f t="shared" si="1"/>
        <v>250</v>
      </c>
      <c r="E29" s="115">
        <f t="shared" si="2"/>
        <v>164.02579294910888</v>
      </c>
      <c r="F29" s="115">
        <f t="shared" si="3"/>
        <v>85.974207050891124</v>
      </c>
      <c r="G29" s="115">
        <f t="shared" si="4"/>
        <v>8860.8872265368664</v>
      </c>
      <c r="P29" s="116">
        <f t="shared" si="5"/>
        <v>15</v>
      </c>
      <c r="Q29" s="117">
        <f t="shared" si="6"/>
        <v>8860.8872265368664</v>
      </c>
    </row>
    <row r="30" spans="1:17" ht="14.4" x14ac:dyDescent="0.3">
      <c r="A30" s="113">
        <f t="shared" si="7"/>
        <v>16</v>
      </c>
      <c r="B30" s="114">
        <f t="shared" si="0"/>
        <v>46600</v>
      </c>
      <c r="C30" s="115">
        <f t="shared" si="8"/>
        <v>8860.8872265368664</v>
      </c>
      <c r="D30" s="115">
        <f t="shared" si="1"/>
        <v>250</v>
      </c>
      <c r="E30" s="115">
        <f t="shared" si="2"/>
        <v>162.44959915317588</v>
      </c>
      <c r="F30" s="115">
        <f t="shared" si="3"/>
        <v>87.550400846824118</v>
      </c>
      <c r="G30" s="115">
        <f t="shared" si="4"/>
        <v>8773.336825690043</v>
      </c>
      <c r="P30" s="116">
        <f t="shared" si="5"/>
        <v>16</v>
      </c>
      <c r="Q30" s="117">
        <f t="shared" si="6"/>
        <v>8773.336825690043</v>
      </c>
    </row>
    <row r="31" spans="1:17" ht="14.4" x14ac:dyDescent="0.3">
      <c r="A31" s="113">
        <f t="shared" si="7"/>
        <v>17</v>
      </c>
      <c r="B31" s="114">
        <f t="shared" si="0"/>
        <v>46631</v>
      </c>
      <c r="C31" s="115">
        <f t="shared" si="8"/>
        <v>8773.336825690043</v>
      </c>
      <c r="D31" s="115">
        <f t="shared" si="1"/>
        <v>250</v>
      </c>
      <c r="E31" s="115">
        <f t="shared" si="2"/>
        <v>160.84450847098412</v>
      </c>
      <c r="F31" s="115">
        <f t="shared" si="3"/>
        <v>89.155491529015876</v>
      </c>
      <c r="G31" s="115">
        <f t="shared" si="4"/>
        <v>8684.1813341610268</v>
      </c>
      <c r="P31" s="116">
        <f t="shared" si="5"/>
        <v>17</v>
      </c>
      <c r="Q31" s="117">
        <f t="shared" si="6"/>
        <v>8684.1813341610268</v>
      </c>
    </row>
    <row r="32" spans="1:17" ht="14.4" x14ac:dyDescent="0.3">
      <c r="A32" s="113">
        <f t="shared" si="7"/>
        <v>18</v>
      </c>
      <c r="B32" s="114">
        <f t="shared" si="0"/>
        <v>46661</v>
      </c>
      <c r="C32" s="115">
        <f t="shared" si="8"/>
        <v>8684.1813341610268</v>
      </c>
      <c r="D32" s="115">
        <f t="shared" si="1"/>
        <v>250</v>
      </c>
      <c r="E32" s="115">
        <f t="shared" si="2"/>
        <v>159.2099911262855</v>
      </c>
      <c r="F32" s="115">
        <f t="shared" si="3"/>
        <v>90.790008873714498</v>
      </c>
      <c r="G32" s="115">
        <f t="shared" si="4"/>
        <v>8593.3913252873117</v>
      </c>
      <c r="I32" s="118" t="s">
        <v>84</v>
      </c>
      <c r="P32" s="116">
        <f t="shared" si="5"/>
        <v>18</v>
      </c>
      <c r="Q32" s="117">
        <f t="shared" si="6"/>
        <v>8593.3913252873117</v>
      </c>
    </row>
    <row r="33" spans="1:17" ht="14.4" x14ac:dyDescent="0.3">
      <c r="A33" s="113">
        <f t="shared" si="7"/>
        <v>19</v>
      </c>
      <c r="B33" s="114">
        <f t="shared" si="0"/>
        <v>46692</v>
      </c>
      <c r="C33" s="115">
        <f t="shared" si="8"/>
        <v>8593.3913252873117</v>
      </c>
      <c r="D33" s="115">
        <f t="shared" si="1"/>
        <v>250</v>
      </c>
      <c r="E33" s="115">
        <f t="shared" si="2"/>
        <v>157.54550763026739</v>
      </c>
      <c r="F33" s="115">
        <f t="shared" si="3"/>
        <v>92.454492369732606</v>
      </c>
      <c r="G33" s="115">
        <f t="shared" si="4"/>
        <v>8500.9368329175795</v>
      </c>
      <c r="P33" s="116">
        <f t="shared" si="5"/>
        <v>19</v>
      </c>
      <c r="Q33" s="117">
        <f t="shared" si="6"/>
        <v>8500.9368329175795</v>
      </c>
    </row>
    <row r="34" spans="1:17" ht="14.4" x14ac:dyDescent="0.3">
      <c r="A34" s="113">
        <f t="shared" si="7"/>
        <v>20</v>
      </c>
      <c r="B34" s="114">
        <f t="shared" si="0"/>
        <v>46722</v>
      </c>
      <c r="C34" s="115">
        <f t="shared" si="8"/>
        <v>8500.9368329175795</v>
      </c>
      <c r="D34" s="115">
        <f t="shared" si="1"/>
        <v>250</v>
      </c>
      <c r="E34" s="115">
        <f t="shared" si="2"/>
        <v>155.85050860348895</v>
      </c>
      <c r="F34" s="115">
        <f t="shared" si="3"/>
        <v>94.149491396511053</v>
      </c>
      <c r="G34" s="115">
        <f t="shared" si="4"/>
        <v>8406.7873415210688</v>
      </c>
      <c r="P34" s="116">
        <f t="shared" si="5"/>
        <v>20</v>
      </c>
      <c r="Q34" s="117">
        <f t="shared" si="6"/>
        <v>8406.7873415210688</v>
      </c>
    </row>
    <row r="35" spans="1:17" ht="14.4" x14ac:dyDescent="0.3">
      <c r="A35" s="113">
        <f t="shared" si="7"/>
        <v>21</v>
      </c>
      <c r="B35" s="114">
        <f t="shared" si="0"/>
        <v>46753</v>
      </c>
      <c r="C35" s="115">
        <f t="shared" si="8"/>
        <v>8406.7873415210688</v>
      </c>
      <c r="D35" s="115">
        <f t="shared" si="1"/>
        <v>250</v>
      </c>
      <c r="E35" s="115">
        <f t="shared" si="2"/>
        <v>154.12443459455292</v>
      </c>
      <c r="F35" s="115">
        <f t="shared" si="3"/>
        <v>95.875565405447077</v>
      </c>
      <c r="G35" s="115">
        <f t="shared" si="4"/>
        <v>8310.9117761156213</v>
      </c>
      <c r="P35" s="116">
        <f t="shared" si="5"/>
        <v>21</v>
      </c>
      <c r="Q35" s="117">
        <f t="shared" si="6"/>
        <v>8310.9117761156213</v>
      </c>
    </row>
    <row r="36" spans="1:17" ht="14.4" x14ac:dyDescent="0.3">
      <c r="A36" s="113">
        <f t="shared" si="7"/>
        <v>22</v>
      </c>
      <c r="B36" s="114">
        <f t="shared" si="0"/>
        <v>46784</v>
      </c>
      <c r="C36" s="115">
        <f t="shared" si="8"/>
        <v>8310.9117761156213</v>
      </c>
      <c r="D36" s="115">
        <f t="shared" si="1"/>
        <v>250</v>
      </c>
      <c r="E36" s="115">
        <f t="shared" si="2"/>
        <v>152.36671589545307</v>
      </c>
      <c r="F36" s="115">
        <f t="shared" si="3"/>
        <v>97.633284104546931</v>
      </c>
      <c r="G36" s="115">
        <f t="shared" si="4"/>
        <v>8213.2784920110735</v>
      </c>
      <c r="P36" s="116">
        <f t="shared" si="5"/>
        <v>22</v>
      </c>
      <c r="Q36" s="117">
        <f t="shared" si="6"/>
        <v>8213.2784920110735</v>
      </c>
    </row>
    <row r="37" spans="1:17" ht="14.4" x14ac:dyDescent="0.3">
      <c r="A37" s="113">
        <f t="shared" si="7"/>
        <v>23</v>
      </c>
      <c r="B37" s="114">
        <f t="shared" si="0"/>
        <v>46813</v>
      </c>
      <c r="C37" s="115">
        <f t="shared" si="8"/>
        <v>8213.2784920110735</v>
      </c>
      <c r="D37" s="115">
        <f t="shared" si="1"/>
        <v>250</v>
      </c>
      <c r="E37" s="115">
        <f t="shared" si="2"/>
        <v>150.57677235353634</v>
      </c>
      <c r="F37" s="115">
        <f t="shared" si="3"/>
        <v>99.423227646463658</v>
      </c>
      <c r="G37" s="115">
        <f t="shared" si="4"/>
        <v>8113.855264364609</v>
      </c>
      <c r="P37" s="116">
        <f t="shared" si="5"/>
        <v>23</v>
      </c>
      <c r="Q37" s="117">
        <f t="shared" si="6"/>
        <v>8113.855264364609</v>
      </c>
    </row>
    <row r="38" spans="1:17" ht="14.4" x14ac:dyDescent="0.3">
      <c r="A38" s="113">
        <f t="shared" si="7"/>
        <v>24</v>
      </c>
      <c r="B38" s="114">
        <f t="shared" si="0"/>
        <v>46844</v>
      </c>
      <c r="C38" s="115">
        <f t="shared" si="8"/>
        <v>8113.855264364609</v>
      </c>
      <c r="D38" s="115">
        <f t="shared" si="1"/>
        <v>250</v>
      </c>
      <c r="E38" s="115">
        <f t="shared" si="2"/>
        <v>148.75401318001784</v>
      </c>
      <c r="F38" s="115">
        <f t="shared" si="3"/>
        <v>101.24598681998216</v>
      </c>
      <c r="G38" s="115">
        <f t="shared" si="4"/>
        <v>8012.6092775446268</v>
      </c>
      <c r="P38" s="116">
        <f t="shared" si="5"/>
        <v>24</v>
      </c>
      <c r="Q38" s="117">
        <f t="shared" si="6"/>
        <v>8012.6092775446268</v>
      </c>
    </row>
    <row r="39" spans="1:17" ht="14.4" x14ac:dyDescent="0.3">
      <c r="A39" s="113">
        <f t="shared" si="7"/>
        <v>25</v>
      </c>
      <c r="B39" s="114">
        <f t="shared" si="0"/>
        <v>46874</v>
      </c>
      <c r="C39" s="115">
        <f t="shared" si="8"/>
        <v>8012.6092775446268</v>
      </c>
      <c r="D39" s="115">
        <f t="shared" si="1"/>
        <v>250</v>
      </c>
      <c r="E39" s="115">
        <f t="shared" si="2"/>
        <v>146.89783675498484</v>
      </c>
      <c r="F39" s="115">
        <f t="shared" si="3"/>
        <v>103.10216324501516</v>
      </c>
      <c r="G39" s="115">
        <f t="shared" si="4"/>
        <v>7909.5071142996112</v>
      </c>
      <c r="P39" s="116">
        <f t="shared" si="5"/>
        <v>25</v>
      </c>
      <c r="Q39" s="117">
        <f t="shared" si="6"/>
        <v>7909.5071142996112</v>
      </c>
    </row>
    <row r="40" spans="1:17" ht="14.4" x14ac:dyDescent="0.3">
      <c r="A40" s="113">
        <f t="shared" si="7"/>
        <v>26</v>
      </c>
      <c r="B40" s="114">
        <f t="shared" si="0"/>
        <v>46905</v>
      </c>
      <c r="C40" s="115">
        <f t="shared" si="8"/>
        <v>7909.5071142996112</v>
      </c>
      <c r="D40" s="115">
        <f t="shared" si="1"/>
        <v>250</v>
      </c>
      <c r="E40" s="115">
        <f t="shared" si="2"/>
        <v>145.00763042882622</v>
      </c>
      <c r="F40" s="115">
        <f t="shared" si="3"/>
        <v>104.99236957117378</v>
      </c>
      <c r="G40" s="115">
        <f t="shared" si="4"/>
        <v>7804.5147447284371</v>
      </c>
      <c r="P40" s="116">
        <f t="shared" si="5"/>
        <v>26</v>
      </c>
      <c r="Q40" s="117">
        <f t="shared" si="6"/>
        <v>7804.5147447284371</v>
      </c>
    </row>
    <row r="41" spans="1:17" ht="14.4" x14ac:dyDescent="0.3">
      <c r="A41" s="113">
        <f t="shared" si="7"/>
        <v>27</v>
      </c>
      <c r="B41" s="114">
        <f t="shared" si="0"/>
        <v>46935</v>
      </c>
      <c r="C41" s="115">
        <f t="shared" si="8"/>
        <v>7804.5147447284371</v>
      </c>
      <c r="D41" s="115">
        <f t="shared" si="1"/>
        <v>250</v>
      </c>
      <c r="E41" s="115">
        <f t="shared" si="2"/>
        <v>143.08277032002135</v>
      </c>
      <c r="F41" s="115">
        <f t="shared" si="3"/>
        <v>106.91722967997865</v>
      </c>
      <c r="G41" s="115">
        <f t="shared" si="4"/>
        <v>7697.5975150484583</v>
      </c>
      <c r="P41" s="116">
        <f t="shared" si="5"/>
        <v>27</v>
      </c>
      <c r="Q41" s="117">
        <f t="shared" si="6"/>
        <v>7697.5975150484583</v>
      </c>
    </row>
    <row r="42" spans="1:17" ht="14.4" x14ac:dyDescent="0.3">
      <c r="A42" s="113">
        <f t="shared" si="7"/>
        <v>28</v>
      </c>
      <c r="B42" s="114">
        <f t="shared" si="0"/>
        <v>46966</v>
      </c>
      <c r="C42" s="115">
        <f t="shared" si="8"/>
        <v>7697.5975150484583</v>
      </c>
      <c r="D42" s="115">
        <f t="shared" si="1"/>
        <v>250</v>
      </c>
      <c r="E42" s="115">
        <f t="shared" si="2"/>
        <v>141.12262110922174</v>
      </c>
      <c r="F42" s="115">
        <f t="shared" si="3"/>
        <v>108.87737889077826</v>
      </c>
      <c r="G42" s="115">
        <f t="shared" si="4"/>
        <v>7588.7201361576799</v>
      </c>
      <c r="P42" s="116">
        <f t="shared" si="5"/>
        <v>28</v>
      </c>
      <c r="Q42" s="117">
        <f t="shared" si="6"/>
        <v>7588.7201361576799</v>
      </c>
    </row>
    <row r="43" spans="1:17" ht="14.4" x14ac:dyDescent="0.3">
      <c r="A43" s="113">
        <f t="shared" si="7"/>
        <v>29</v>
      </c>
      <c r="B43" s="114">
        <f t="shared" si="0"/>
        <v>46997</v>
      </c>
      <c r="C43" s="115">
        <f t="shared" si="8"/>
        <v>7588.7201361576799</v>
      </c>
      <c r="D43" s="115">
        <f t="shared" si="1"/>
        <v>250</v>
      </c>
      <c r="E43" s="115">
        <f t="shared" si="2"/>
        <v>139.12653582955747</v>
      </c>
      <c r="F43" s="115">
        <f t="shared" si="3"/>
        <v>110.87346417044253</v>
      </c>
      <c r="G43" s="115">
        <f t="shared" si="4"/>
        <v>7477.8466719872376</v>
      </c>
      <c r="P43" s="116">
        <f t="shared" si="5"/>
        <v>29</v>
      </c>
      <c r="Q43" s="117">
        <f t="shared" si="6"/>
        <v>7477.8466719872376</v>
      </c>
    </row>
    <row r="44" spans="1:17" ht="14.4" x14ac:dyDescent="0.3">
      <c r="A44" s="113">
        <f t="shared" si="7"/>
        <v>30</v>
      </c>
      <c r="B44" s="114">
        <f t="shared" si="0"/>
        <v>47027</v>
      </c>
      <c r="C44" s="115">
        <f t="shared" si="8"/>
        <v>7477.8466719872376</v>
      </c>
      <c r="D44" s="115">
        <f t="shared" si="1"/>
        <v>250</v>
      </c>
      <c r="E44" s="115">
        <f t="shared" si="2"/>
        <v>137.09385565309935</v>
      </c>
      <c r="F44" s="115">
        <f t="shared" si="3"/>
        <v>112.90614434690065</v>
      </c>
      <c r="G44" s="115">
        <f t="shared" si="4"/>
        <v>7364.9405276403368</v>
      </c>
      <c r="P44" s="116">
        <f t="shared" si="5"/>
        <v>30</v>
      </c>
      <c r="Q44" s="117">
        <f t="shared" si="6"/>
        <v>7364.9405276403368</v>
      </c>
    </row>
    <row r="45" spans="1:17" ht="14.4" x14ac:dyDescent="0.3">
      <c r="A45" s="113">
        <f t="shared" si="7"/>
        <v>31</v>
      </c>
      <c r="B45" s="114">
        <f t="shared" si="0"/>
        <v>47058</v>
      </c>
      <c r="C45" s="115">
        <f t="shared" si="8"/>
        <v>7364.9405276403368</v>
      </c>
      <c r="D45" s="115">
        <f t="shared" si="1"/>
        <v>250</v>
      </c>
      <c r="E45" s="115">
        <f t="shared" si="2"/>
        <v>135.02390967340617</v>
      </c>
      <c r="F45" s="115">
        <f t="shared" si="3"/>
        <v>114.97609032659383</v>
      </c>
      <c r="G45" s="115">
        <f t="shared" si="4"/>
        <v>7249.9644373137426</v>
      </c>
      <c r="P45" s="116">
        <f t="shared" si="5"/>
        <v>31</v>
      </c>
      <c r="Q45" s="117">
        <f t="shared" si="6"/>
        <v>7249.9644373137426</v>
      </c>
    </row>
    <row r="46" spans="1:17" ht="14.4" x14ac:dyDescent="0.3">
      <c r="A46" s="113">
        <f t="shared" si="7"/>
        <v>32</v>
      </c>
      <c r="B46" s="114">
        <f t="shared" si="0"/>
        <v>47088</v>
      </c>
      <c r="C46" s="115">
        <f t="shared" si="8"/>
        <v>7249.9644373137426</v>
      </c>
      <c r="D46" s="115">
        <f t="shared" si="1"/>
        <v>250</v>
      </c>
      <c r="E46" s="115">
        <f t="shared" si="2"/>
        <v>132.91601468408527</v>
      </c>
      <c r="F46" s="115">
        <f t="shared" si="3"/>
        <v>117.08398531591473</v>
      </c>
      <c r="G46" s="115">
        <f t="shared" si="4"/>
        <v>7132.8804519978275</v>
      </c>
      <c r="P46" s="116">
        <f t="shared" si="5"/>
        <v>32</v>
      </c>
      <c r="Q46" s="117">
        <f t="shared" si="6"/>
        <v>7132.8804519978275</v>
      </c>
    </row>
    <row r="47" spans="1:17" ht="14.4" x14ac:dyDescent="0.3">
      <c r="A47" s="113">
        <f t="shared" si="7"/>
        <v>33</v>
      </c>
      <c r="B47" s="114">
        <f t="shared" si="0"/>
        <v>47119</v>
      </c>
      <c r="C47" s="115">
        <f t="shared" si="8"/>
        <v>7132.8804519978275</v>
      </c>
      <c r="D47" s="115">
        <f t="shared" si="1"/>
        <v>250</v>
      </c>
      <c r="E47" s="115">
        <f t="shared" si="2"/>
        <v>130.7694749532935</v>
      </c>
      <c r="F47" s="115">
        <f t="shared" si="3"/>
        <v>119.2305250467065</v>
      </c>
      <c r="G47" s="115">
        <f t="shared" si="4"/>
        <v>7013.6499269511214</v>
      </c>
      <c r="P47" s="116">
        <f t="shared" si="5"/>
        <v>33</v>
      </c>
      <c r="Q47" s="117">
        <f t="shared" si="6"/>
        <v>7013.6499269511214</v>
      </c>
    </row>
    <row r="48" spans="1:17" ht="14.4" x14ac:dyDescent="0.3">
      <c r="A48" s="113">
        <f t="shared" si="7"/>
        <v>34</v>
      </c>
      <c r="B48" s="114">
        <f t="shared" si="0"/>
        <v>47150</v>
      </c>
      <c r="C48" s="115">
        <f t="shared" si="8"/>
        <v>7013.6499269511214</v>
      </c>
      <c r="D48" s="115">
        <f t="shared" si="1"/>
        <v>250</v>
      </c>
      <c r="E48" s="115">
        <f t="shared" si="2"/>
        <v>128.58358199410389</v>
      </c>
      <c r="F48" s="115">
        <f t="shared" si="3"/>
        <v>121.41641800589611</v>
      </c>
      <c r="G48" s="115">
        <f t="shared" si="4"/>
        <v>6892.2335089452254</v>
      </c>
      <c r="P48" s="116">
        <f t="shared" si="5"/>
        <v>34</v>
      </c>
      <c r="Q48" s="117">
        <f t="shared" si="6"/>
        <v>6892.2335089452254</v>
      </c>
    </row>
    <row r="49" spans="1:17" ht="14.4" x14ac:dyDescent="0.3">
      <c r="A49" s="113">
        <f t="shared" si="7"/>
        <v>35</v>
      </c>
      <c r="B49" s="114">
        <f t="shared" si="0"/>
        <v>47178</v>
      </c>
      <c r="C49" s="115">
        <f t="shared" si="8"/>
        <v>6892.2335089452254</v>
      </c>
      <c r="D49" s="115">
        <f t="shared" si="1"/>
        <v>250</v>
      </c>
      <c r="E49" s="115">
        <f t="shared" si="2"/>
        <v>126.35761433066247</v>
      </c>
      <c r="F49" s="115">
        <f t="shared" si="3"/>
        <v>123.64238566933753</v>
      </c>
      <c r="G49" s="115">
        <f t="shared" si="4"/>
        <v>6768.5911232758881</v>
      </c>
      <c r="P49" s="1">
        <f t="shared" si="5"/>
        <v>35</v>
      </c>
      <c r="Q49" s="1">
        <f t="shared" si="6"/>
        <v>6768.5911232758881</v>
      </c>
    </row>
    <row r="50" spans="1:17" ht="14.4" x14ac:dyDescent="0.3">
      <c r="A50" s="113">
        <f t="shared" si="7"/>
        <v>36</v>
      </c>
      <c r="B50" s="114">
        <f t="shared" si="0"/>
        <v>47209</v>
      </c>
      <c r="C50" s="115">
        <f t="shared" si="8"/>
        <v>6768.5911232758881</v>
      </c>
      <c r="D50" s="115">
        <f t="shared" si="1"/>
        <v>250</v>
      </c>
      <c r="E50" s="115">
        <f t="shared" si="2"/>
        <v>124.09083726005795</v>
      </c>
      <c r="F50" s="115">
        <f t="shared" si="3"/>
        <v>125.90916273994205</v>
      </c>
      <c r="G50" s="115">
        <f t="shared" si="4"/>
        <v>6642.681960535946</v>
      </c>
      <c r="P50" s="1">
        <f t="shared" si="5"/>
        <v>36</v>
      </c>
      <c r="Q50" s="1">
        <f t="shared" si="6"/>
        <v>6642.681960535946</v>
      </c>
    </row>
    <row r="51" spans="1:17" ht="14.4" x14ac:dyDescent="0.3">
      <c r="A51" s="113">
        <f t="shared" si="7"/>
        <v>37</v>
      </c>
      <c r="B51" s="114">
        <f t="shared" si="0"/>
        <v>47239</v>
      </c>
      <c r="C51" s="115">
        <f t="shared" si="8"/>
        <v>6642.681960535946</v>
      </c>
      <c r="D51" s="115">
        <f t="shared" si="1"/>
        <v>250</v>
      </c>
      <c r="E51" s="115">
        <f t="shared" si="2"/>
        <v>121.78250260982568</v>
      </c>
      <c r="F51" s="115">
        <f t="shared" si="3"/>
        <v>128.21749739017432</v>
      </c>
      <c r="G51" s="115">
        <f t="shared" si="4"/>
        <v>6514.4644631457713</v>
      </c>
      <c r="P51" s="1">
        <f t="shared" si="5"/>
        <v>37</v>
      </c>
      <c r="Q51" s="1">
        <f t="shared" si="6"/>
        <v>6514.4644631457713</v>
      </c>
    </row>
    <row r="52" spans="1:17" ht="14.4" x14ac:dyDescent="0.3">
      <c r="A52" s="113">
        <f t="shared" si="7"/>
        <v>38</v>
      </c>
      <c r="B52" s="114">
        <f t="shared" si="0"/>
        <v>47270</v>
      </c>
      <c r="C52" s="115">
        <f t="shared" si="8"/>
        <v>6514.4644631457713</v>
      </c>
      <c r="D52" s="115">
        <f t="shared" si="1"/>
        <v>250</v>
      </c>
      <c r="E52" s="115">
        <f t="shared" si="2"/>
        <v>119.43184849100581</v>
      </c>
      <c r="F52" s="115">
        <f t="shared" si="3"/>
        <v>130.56815150899419</v>
      </c>
      <c r="G52" s="115">
        <f t="shared" si="4"/>
        <v>6383.8963116367768</v>
      </c>
      <c r="P52" s="1">
        <f t="shared" si="5"/>
        <v>38</v>
      </c>
      <c r="Q52" s="1">
        <f t="shared" si="6"/>
        <v>6383.8963116367768</v>
      </c>
    </row>
    <row r="53" spans="1:17" ht="14.4" x14ac:dyDescent="0.3">
      <c r="A53" s="113">
        <f t="shared" si="7"/>
        <v>39</v>
      </c>
      <c r="B53" s="114">
        <f t="shared" si="0"/>
        <v>47300</v>
      </c>
      <c r="C53" s="115">
        <f t="shared" si="8"/>
        <v>6383.8963116367768</v>
      </c>
      <c r="D53" s="115">
        <f t="shared" si="1"/>
        <v>250</v>
      </c>
      <c r="E53" s="115">
        <f t="shared" si="2"/>
        <v>117.03809904667425</v>
      </c>
      <c r="F53" s="115">
        <f t="shared" si="3"/>
        <v>132.96190095332577</v>
      </c>
      <c r="G53" s="115">
        <f t="shared" si="4"/>
        <v>6250.9344106834515</v>
      </c>
      <c r="P53" s="1">
        <f t="shared" si="5"/>
        <v>39</v>
      </c>
      <c r="Q53" s="1">
        <f t="shared" si="6"/>
        <v>6250.9344106834515</v>
      </c>
    </row>
    <row r="54" spans="1:17" ht="14.4" x14ac:dyDescent="0.3">
      <c r="A54" s="113">
        <f t="shared" si="7"/>
        <v>40</v>
      </c>
      <c r="B54" s="114">
        <f t="shared" si="0"/>
        <v>47331</v>
      </c>
      <c r="C54" s="115">
        <f t="shared" si="8"/>
        <v>6250.9344106834515</v>
      </c>
      <c r="D54" s="115">
        <f t="shared" si="1"/>
        <v>250</v>
      </c>
      <c r="E54" s="115">
        <f t="shared" si="2"/>
        <v>114.60046419586328</v>
      </c>
      <c r="F54" s="115">
        <f t="shared" si="3"/>
        <v>135.39953580413672</v>
      </c>
      <c r="G54" s="115">
        <f t="shared" si="4"/>
        <v>6115.5348748793149</v>
      </c>
      <c r="P54" s="1">
        <f t="shared" si="5"/>
        <v>40</v>
      </c>
      <c r="Q54" s="1">
        <f t="shared" si="6"/>
        <v>6115.5348748793149</v>
      </c>
    </row>
    <row r="55" spans="1:17" ht="14.4" x14ac:dyDescent="0.3">
      <c r="A55" s="113">
        <f t="shared" si="7"/>
        <v>41</v>
      </c>
      <c r="B55" s="114">
        <f t="shared" si="0"/>
        <v>47362</v>
      </c>
      <c r="C55" s="115">
        <f t="shared" si="8"/>
        <v>6115.5348748793149</v>
      </c>
      <c r="D55" s="115">
        <f t="shared" si="1"/>
        <v>250</v>
      </c>
      <c r="E55" s="115">
        <f t="shared" si="2"/>
        <v>112.11813937278744</v>
      </c>
      <c r="F55" s="115">
        <f t="shared" si="3"/>
        <v>137.88186062721257</v>
      </c>
      <c r="G55" s="115">
        <f t="shared" si="4"/>
        <v>5977.6530142521024</v>
      </c>
      <c r="P55" s="1">
        <f t="shared" si="5"/>
        <v>41</v>
      </c>
      <c r="Q55" s="1">
        <f t="shared" si="6"/>
        <v>5977.6530142521024</v>
      </c>
    </row>
    <row r="56" spans="1:17" ht="14.4" x14ac:dyDescent="0.3">
      <c r="A56" s="113">
        <f t="shared" si="7"/>
        <v>42</v>
      </c>
      <c r="B56" s="114">
        <f t="shared" si="0"/>
        <v>47392</v>
      </c>
      <c r="C56" s="115">
        <f t="shared" si="8"/>
        <v>5977.6530142521024</v>
      </c>
      <c r="D56" s="115">
        <f t="shared" si="1"/>
        <v>250</v>
      </c>
      <c r="E56" s="115">
        <f t="shared" si="2"/>
        <v>109.59030526128855</v>
      </c>
      <c r="F56" s="115">
        <f t="shared" si="3"/>
        <v>140.40969473871144</v>
      </c>
      <c r="G56" s="115">
        <f t="shared" si="4"/>
        <v>5837.2433195133908</v>
      </c>
      <c r="P56" s="1">
        <f t="shared" si="5"/>
        <v>42</v>
      </c>
      <c r="Q56" s="1">
        <f t="shared" si="6"/>
        <v>5837.2433195133908</v>
      </c>
    </row>
    <row r="57" spans="1:17" ht="14.4" x14ac:dyDescent="0.3">
      <c r="A57" s="113">
        <f t="shared" si="7"/>
        <v>43</v>
      </c>
      <c r="B57" s="114">
        <f t="shared" si="0"/>
        <v>47423</v>
      </c>
      <c r="C57" s="115">
        <f t="shared" si="8"/>
        <v>5837.2433195133908</v>
      </c>
      <c r="D57" s="115">
        <f t="shared" si="1"/>
        <v>250</v>
      </c>
      <c r="E57" s="115">
        <f t="shared" si="2"/>
        <v>107.01612752441217</v>
      </c>
      <c r="F57" s="115">
        <f t="shared" si="3"/>
        <v>142.98387247558782</v>
      </c>
      <c r="G57" s="115">
        <f t="shared" si="4"/>
        <v>5694.2594470378026</v>
      </c>
      <c r="P57" s="1">
        <f t="shared" si="5"/>
        <v>43</v>
      </c>
      <c r="Q57" s="1">
        <f t="shared" si="6"/>
        <v>5694.2594470378026</v>
      </c>
    </row>
    <row r="58" spans="1:17" ht="14.4" x14ac:dyDescent="0.3">
      <c r="A58" s="113">
        <f t="shared" si="7"/>
        <v>44</v>
      </c>
      <c r="B58" s="114">
        <f t="shared" si="0"/>
        <v>47453</v>
      </c>
      <c r="C58" s="115">
        <f t="shared" si="8"/>
        <v>5694.2594470378026</v>
      </c>
      <c r="D58" s="115">
        <f t="shared" si="1"/>
        <v>250</v>
      </c>
      <c r="E58" s="115">
        <f t="shared" si="2"/>
        <v>104.39475652902638</v>
      </c>
      <c r="F58" s="115">
        <f t="shared" si="3"/>
        <v>145.60524347097362</v>
      </c>
      <c r="G58" s="115">
        <f t="shared" si="4"/>
        <v>5548.654203566829</v>
      </c>
      <c r="P58" s="1">
        <f t="shared" si="5"/>
        <v>44</v>
      </c>
      <c r="Q58" s="1">
        <f t="shared" si="6"/>
        <v>5548.654203566829</v>
      </c>
    </row>
    <row r="59" spans="1:17" ht="14.4" x14ac:dyDescent="0.3">
      <c r="A59" s="113">
        <f t="shared" si="7"/>
        <v>45</v>
      </c>
      <c r="B59" s="114">
        <f t="shared" si="0"/>
        <v>47484</v>
      </c>
      <c r="C59" s="115">
        <f t="shared" si="8"/>
        <v>5548.654203566829</v>
      </c>
      <c r="D59" s="115">
        <f t="shared" si="1"/>
        <v>250</v>
      </c>
      <c r="E59" s="115">
        <f t="shared" si="2"/>
        <v>101.72532706539187</v>
      </c>
      <c r="F59" s="115">
        <f t="shared" si="3"/>
        <v>148.27467293460813</v>
      </c>
      <c r="G59" s="115">
        <f t="shared" si="4"/>
        <v>5400.3795306322208</v>
      </c>
      <c r="P59" s="1">
        <f t="shared" si="5"/>
        <v>45</v>
      </c>
      <c r="Q59" s="1">
        <f t="shared" si="6"/>
        <v>5400.3795306322208</v>
      </c>
    </row>
    <row r="60" spans="1:17" ht="14.4" x14ac:dyDescent="0.3">
      <c r="A60" s="113">
        <f t="shared" si="7"/>
        <v>46</v>
      </c>
      <c r="B60" s="114">
        <f t="shared" si="0"/>
        <v>47515</v>
      </c>
      <c r="C60" s="115">
        <f t="shared" si="8"/>
        <v>5400.3795306322208</v>
      </c>
      <c r="D60" s="115">
        <f t="shared" si="1"/>
        <v>250</v>
      </c>
      <c r="E60" s="115">
        <f t="shared" si="2"/>
        <v>99.006958061590723</v>
      </c>
      <c r="F60" s="115">
        <f t="shared" si="3"/>
        <v>150.99304193840928</v>
      </c>
      <c r="G60" s="115">
        <f t="shared" si="4"/>
        <v>5249.3864886938118</v>
      </c>
      <c r="P60" s="1">
        <f t="shared" si="5"/>
        <v>46</v>
      </c>
      <c r="Q60" s="1">
        <f t="shared" si="6"/>
        <v>5249.3864886938118</v>
      </c>
    </row>
    <row r="61" spans="1:17" ht="14.4" x14ac:dyDescent="0.3">
      <c r="A61" s="113">
        <f t="shared" si="7"/>
        <v>47</v>
      </c>
      <c r="B61" s="114">
        <f t="shared" si="0"/>
        <v>47543</v>
      </c>
      <c r="C61" s="115">
        <f t="shared" si="8"/>
        <v>5249.3864886938118</v>
      </c>
      <c r="D61" s="115">
        <f t="shared" si="1"/>
        <v>250</v>
      </c>
      <c r="E61" s="115">
        <f t="shared" si="2"/>
        <v>96.23875229271988</v>
      </c>
      <c r="F61" s="115">
        <f t="shared" si="3"/>
        <v>153.76124770728012</v>
      </c>
      <c r="G61" s="115">
        <f t="shared" si="4"/>
        <v>5095.6252409865319</v>
      </c>
      <c r="P61" s="1">
        <f t="shared" si="5"/>
        <v>47</v>
      </c>
      <c r="Q61" s="1">
        <f t="shared" si="6"/>
        <v>5095.6252409865319</v>
      </c>
    </row>
    <row r="62" spans="1:17" ht="14.4" x14ac:dyDescent="0.3">
      <c r="A62" s="113">
        <f t="shared" si="7"/>
        <v>48</v>
      </c>
      <c r="B62" s="114">
        <f t="shared" si="0"/>
        <v>47574</v>
      </c>
      <c r="C62" s="115">
        <f t="shared" si="8"/>
        <v>5095.6252409865319</v>
      </c>
      <c r="D62" s="115">
        <f t="shared" si="1"/>
        <v>250</v>
      </c>
      <c r="E62" s="115">
        <f t="shared" si="2"/>
        <v>93.419796084753088</v>
      </c>
      <c r="F62" s="115">
        <f t="shared" si="3"/>
        <v>156.5802039152469</v>
      </c>
      <c r="G62" s="115">
        <f t="shared" si="4"/>
        <v>4939.0450370712852</v>
      </c>
      <c r="P62" s="1">
        <f t="shared" si="5"/>
        <v>48</v>
      </c>
      <c r="Q62" s="1">
        <f t="shared" si="6"/>
        <v>4939.0450370712852</v>
      </c>
    </row>
    <row r="63" spans="1:17" ht="14.4" x14ac:dyDescent="0.3">
      <c r="A63" s="113">
        <f t="shared" si="7"/>
        <v>49</v>
      </c>
      <c r="B63" s="114">
        <f t="shared" si="0"/>
        <v>47604</v>
      </c>
      <c r="C63" s="115">
        <f t="shared" si="8"/>
        <v>4939.0450370712852</v>
      </c>
      <c r="D63" s="115">
        <f t="shared" si="1"/>
        <v>250</v>
      </c>
      <c r="E63" s="115">
        <f t="shared" si="2"/>
        <v>90.549159012973561</v>
      </c>
      <c r="F63" s="115">
        <f t="shared" si="3"/>
        <v>159.45084098702642</v>
      </c>
      <c r="G63" s="115">
        <f t="shared" si="4"/>
        <v>4779.5941960842583</v>
      </c>
      <c r="P63" s="1">
        <f t="shared" si="5"/>
        <v>49</v>
      </c>
      <c r="Q63" s="1">
        <f t="shared" si="6"/>
        <v>4779.5941960842583</v>
      </c>
    </row>
    <row r="64" spans="1:17" ht="14.4" x14ac:dyDescent="0.3">
      <c r="A64" s="113">
        <f t="shared" si="7"/>
        <v>50</v>
      </c>
      <c r="B64" s="114">
        <f t="shared" si="0"/>
        <v>47635</v>
      </c>
      <c r="C64" s="115">
        <f t="shared" si="8"/>
        <v>4779.5941960842583</v>
      </c>
      <c r="D64" s="115">
        <f t="shared" si="1"/>
        <v>250</v>
      </c>
      <c r="E64" s="115">
        <f t="shared" si="2"/>
        <v>87.625893594878065</v>
      </c>
      <c r="F64" s="115">
        <f t="shared" si="3"/>
        <v>162.37410640512195</v>
      </c>
      <c r="G64" s="115">
        <f t="shared" si="4"/>
        <v>4617.2200896791364</v>
      </c>
      <c r="P64" s="1">
        <f t="shared" si="5"/>
        <v>50</v>
      </c>
      <c r="Q64" s="1">
        <f t="shared" si="6"/>
        <v>4617.2200896791364</v>
      </c>
    </row>
    <row r="65" spans="1:17" ht="14.4" x14ac:dyDescent="0.3">
      <c r="A65" s="113">
        <f t="shared" si="7"/>
        <v>51</v>
      </c>
      <c r="B65" s="114">
        <f t="shared" si="0"/>
        <v>47665</v>
      </c>
      <c r="C65" s="115">
        <f t="shared" si="8"/>
        <v>4617.2200896791364</v>
      </c>
      <c r="D65" s="115">
        <f t="shared" si="1"/>
        <v>250</v>
      </c>
      <c r="E65" s="115">
        <f t="shared" si="2"/>
        <v>84.649034977450839</v>
      </c>
      <c r="F65" s="115">
        <f t="shared" si="3"/>
        <v>165.35096502254916</v>
      </c>
      <c r="G65" s="115">
        <f t="shared" si="4"/>
        <v>4451.8691246565877</v>
      </c>
      <c r="P65" s="1">
        <f t="shared" si="5"/>
        <v>51</v>
      </c>
      <c r="Q65" s="1">
        <f t="shared" si="6"/>
        <v>4451.8691246565877</v>
      </c>
    </row>
    <row r="66" spans="1:17" ht="14.4" x14ac:dyDescent="0.3">
      <c r="A66" s="113">
        <f t="shared" si="7"/>
        <v>52</v>
      </c>
      <c r="B66" s="114">
        <f t="shared" si="0"/>
        <v>47696</v>
      </c>
      <c r="C66" s="115">
        <f t="shared" si="8"/>
        <v>4451.8691246565877</v>
      </c>
      <c r="D66" s="115">
        <f t="shared" si="1"/>
        <v>250</v>
      </c>
      <c r="E66" s="115">
        <f t="shared" si="2"/>
        <v>81.617600618704103</v>
      </c>
      <c r="F66" s="115">
        <f t="shared" si="3"/>
        <v>168.3823993812959</v>
      </c>
      <c r="G66" s="115">
        <f t="shared" si="4"/>
        <v>4283.486725275292</v>
      </c>
      <c r="P66" s="1">
        <f t="shared" si="5"/>
        <v>52</v>
      </c>
      <c r="Q66" s="1">
        <f t="shared" si="6"/>
        <v>4283.486725275292</v>
      </c>
    </row>
    <row r="67" spans="1:17" ht="14.4" x14ac:dyDescent="0.3">
      <c r="A67" s="113">
        <f t="shared" si="7"/>
        <v>53</v>
      </c>
      <c r="B67" s="114">
        <f t="shared" si="0"/>
        <v>47727</v>
      </c>
      <c r="C67" s="115">
        <f t="shared" si="8"/>
        <v>4283.486725275292</v>
      </c>
      <c r="D67" s="115">
        <f t="shared" si="1"/>
        <v>250</v>
      </c>
      <c r="E67" s="115">
        <f t="shared" si="2"/>
        <v>78.530589963380351</v>
      </c>
      <c r="F67" s="115">
        <f t="shared" si="3"/>
        <v>171.46941003661965</v>
      </c>
      <c r="G67" s="115">
        <f t="shared" si="4"/>
        <v>4112.0173152386724</v>
      </c>
      <c r="P67" s="1">
        <f t="shared" si="5"/>
        <v>53</v>
      </c>
      <c r="Q67" s="1">
        <f t="shared" si="6"/>
        <v>4112.0173152386724</v>
      </c>
    </row>
    <row r="68" spans="1:17" ht="14.4" x14ac:dyDescent="0.3">
      <c r="A68" s="113">
        <f t="shared" si="7"/>
        <v>54</v>
      </c>
      <c r="B68" s="114">
        <f t="shared" si="0"/>
        <v>47757</v>
      </c>
      <c r="C68" s="115">
        <f t="shared" si="8"/>
        <v>4112.0173152386724</v>
      </c>
      <c r="D68" s="115">
        <f t="shared" si="1"/>
        <v>250</v>
      </c>
      <c r="E68" s="115">
        <f t="shared" si="2"/>
        <v>75.386984112708987</v>
      </c>
      <c r="F68" s="115">
        <f t="shared" si="3"/>
        <v>174.613015887291</v>
      </c>
      <c r="G68" s="115">
        <f t="shared" si="4"/>
        <v>3937.4042993513813</v>
      </c>
      <c r="P68" s="1">
        <f t="shared" si="5"/>
        <v>54</v>
      </c>
      <c r="Q68" s="1">
        <f t="shared" si="6"/>
        <v>3937.4042993513813</v>
      </c>
    </row>
    <row r="69" spans="1:17" ht="14.4" x14ac:dyDescent="0.3">
      <c r="A69" s="113">
        <f t="shared" si="7"/>
        <v>55</v>
      </c>
      <c r="B69" s="114">
        <f t="shared" si="0"/>
        <v>47788</v>
      </c>
      <c r="C69" s="115">
        <f t="shared" si="8"/>
        <v>3937.4042993513813</v>
      </c>
      <c r="D69" s="115">
        <f t="shared" si="1"/>
        <v>250</v>
      </c>
      <c r="E69" s="115">
        <f t="shared" si="2"/>
        <v>72.185745488108651</v>
      </c>
      <c r="F69" s="115">
        <f t="shared" si="3"/>
        <v>177.81425451189136</v>
      </c>
      <c r="G69" s="115">
        <f t="shared" si="4"/>
        <v>3759.59004483949</v>
      </c>
      <c r="P69" s="1">
        <f t="shared" si="5"/>
        <v>55</v>
      </c>
      <c r="Q69" s="1">
        <f t="shared" si="6"/>
        <v>3759.59004483949</v>
      </c>
    </row>
    <row r="70" spans="1:17" ht="14.4" x14ac:dyDescent="0.3">
      <c r="A70" s="113">
        <f t="shared" si="7"/>
        <v>56</v>
      </c>
      <c r="B70" s="114">
        <f t="shared" si="0"/>
        <v>47818</v>
      </c>
      <c r="C70" s="115">
        <f t="shared" si="8"/>
        <v>3759.59004483949</v>
      </c>
      <c r="D70" s="115">
        <f t="shared" si="1"/>
        <v>250</v>
      </c>
      <c r="E70" s="115">
        <f t="shared" si="2"/>
        <v>68.925817488723979</v>
      </c>
      <c r="F70" s="115">
        <f t="shared" si="3"/>
        <v>181.07418251127604</v>
      </c>
      <c r="G70" s="115">
        <f t="shared" si="4"/>
        <v>3578.5158623282141</v>
      </c>
      <c r="P70" s="1">
        <f t="shared" si="5"/>
        <v>56</v>
      </c>
      <c r="Q70" s="1">
        <f t="shared" si="6"/>
        <v>3578.5158623282141</v>
      </c>
    </row>
    <row r="71" spans="1:17" ht="14.4" x14ac:dyDescent="0.3">
      <c r="A71" s="113">
        <f t="shared" si="7"/>
        <v>57</v>
      </c>
      <c r="B71" s="114">
        <f t="shared" si="0"/>
        <v>47849</v>
      </c>
      <c r="C71" s="115">
        <f t="shared" si="8"/>
        <v>3578.5158623282141</v>
      </c>
      <c r="D71" s="115">
        <f t="shared" si="1"/>
        <v>250</v>
      </c>
      <c r="E71" s="115">
        <f t="shared" si="2"/>
        <v>65.606124142683925</v>
      </c>
      <c r="F71" s="115">
        <f t="shared" si="3"/>
        <v>184.39387585731606</v>
      </c>
      <c r="G71" s="115">
        <f t="shared" si="4"/>
        <v>3394.1219864708978</v>
      </c>
      <c r="P71" s="1">
        <f t="shared" si="5"/>
        <v>57</v>
      </c>
      <c r="Q71" s="1">
        <f t="shared" si="6"/>
        <v>3394.1219864708978</v>
      </c>
    </row>
    <row r="72" spans="1:17" ht="14.4" x14ac:dyDescent="0.3">
      <c r="A72" s="113">
        <f t="shared" si="7"/>
        <v>58</v>
      </c>
      <c r="B72" s="114">
        <f t="shared" si="0"/>
        <v>47880</v>
      </c>
      <c r="C72" s="115">
        <f t="shared" si="8"/>
        <v>3394.1219864708978</v>
      </c>
      <c r="D72" s="115">
        <f t="shared" si="1"/>
        <v>250</v>
      </c>
      <c r="E72" s="115">
        <f t="shared" si="2"/>
        <v>62.225569751966461</v>
      </c>
      <c r="F72" s="115">
        <f t="shared" si="3"/>
        <v>187.77443024803353</v>
      </c>
      <c r="G72" s="115">
        <f t="shared" si="4"/>
        <v>3206.3475562228641</v>
      </c>
      <c r="P72" s="1">
        <f t="shared" si="5"/>
        <v>58</v>
      </c>
      <c r="Q72" s="1">
        <f t="shared" si="6"/>
        <v>3206.3475562228641</v>
      </c>
    </row>
    <row r="73" spans="1:17" ht="14.4" x14ac:dyDescent="0.3">
      <c r="A73" s="113">
        <f t="shared" si="7"/>
        <v>59</v>
      </c>
      <c r="B73" s="114">
        <f t="shared" si="0"/>
        <v>47908</v>
      </c>
      <c r="C73" s="115">
        <f t="shared" si="8"/>
        <v>3206.3475562228641</v>
      </c>
      <c r="D73" s="115">
        <f t="shared" si="1"/>
        <v>250</v>
      </c>
      <c r="E73" s="115">
        <f t="shared" si="2"/>
        <v>58.783038530752506</v>
      </c>
      <c r="F73" s="115">
        <f t="shared" si="3"/>
        <v>191.21696146924751</v>
      </c>
      <c r="G73" s="115">
        <f t="shared" si="4"/>
        <v>3015.1305947536166</v>
      </c>
      <c r="P73" s="1">
        <f t="shared" si="5"/>
        <v>59</v>
      </c>
      <c r="Q73" s="1">
        <f t="shared" si="6"/>
        <v>3015.1305947536166</v>
      </c>
    </row>
    <row r="74" spans="1:17" ht="14.4" x14ac:dyDescent="0.3">
      <c r="A74" s="113">
        <f t="shared" si="7"/>
        <v>60</v>
      </c>
      <c r="B74" s="114">
        <f t="shared" si="0"/>
        <v>47939</v>
      </c>
      <c r="C74" s="115">
        <f t="shared" si="8"/>
        <v>3015.1305947536166</v>
      </c>
      <c r="D74" s="115">
        <f t="shared" si="1"/>
        <v>250</v>
      </c>
      <c r="E74" s="115">
        <f t="shared" si="2"/>
        <v>55.277394237149636</v>
      </c>
      <c r="F74" s="115">
        <f t="shared" si="3"/>
        <v>194.72260576285038</v>
      </c>
      <c r="G74" s="115">
        <f t="shared" si="4"/>
        <v>2820.4079889907662</v>
      </c>
      <c r="P74" s="1">
        <f t="shared" si="5"/>
        <v>60</v>
      </c>
      <c r="Q74" s="1">
        <f t="shared" si="6"/>
        <v>2820.4079889907662</v>
      </c>
    </row>
    <row r="75" spans="1:17" ht="14.4" x14ac:dyDescent="0.3">
      <c r="A75" s="113">
        <f t="shared" si="7"/>
        <v>61</v>
      </c>
      <c r="B75" s="114">
        <f t="shared" si="0"/>
        <v>47969</v>
      </c>
      <c r="C75" s="115">
        <f t="shared" si="8"/>
        <v>2820.4079889907662</v>
      </c>
      <c r="D75" s="115">
        <f t="shared" si="1"/>
        <v>250</v>
      </c>
      <c r="E75" s="115">
        <f t="shared" si="2"/>
        <v>51.707479798164044</v>
      </c>
      <c r="F75" s="115">
        <f t="shared" si="3"/>
        <v>198.29252020183594</v>
      </c>
      <c r="G75" s="115">
        <f t="shared" si="4"/>
        <v>2622.1154687889302</v>
      </c>
      <c r="P75" s="1">
        <f t="shared" si="5"/>
        <v>61</v>
      </c>
      <c r="Q75" s="1">
        <f t="shared" si="6"/>
        <v>2622.1154687889302</v>
      </c>
    </row>
    <row r="76" spans="1:17" ht="14.4" x14ac:dyDescent="0.3">
      <c r="A76" s="113">
        <f t="shared" si="7"/>
        <v>62</v>
      </c>
      <c r="B76" s="114">
        <f t="shared" si="0"/>
        <v>48000</v>
      </c>
      <c r="C76" s="115">
        <f t="shared" si="8"/>
        <v>2622.1154687889302</v>
      </c>
      <c r="D76" s="115">
        <f t="shared" si="1"/>
        <v>250</v>
      </c>
      <c r="E76" s="115">
        <f t="shared" si="2"/>
        <v>48.072116927797055</v>
      </c>
      <c r="F76" s="115">
        <f t="shared" si="3"/>
        <v>201.92788307220295</v>
      </c>
      <c r="G76" s="115">
        <f t="shared" si="4"/>
        <v>2420.1875857167274</v>
      </c>
      <c r="P76" s="1">
        <f t="shared" si="5"/>
        <v>62</v>
      </c>
      <c r="Q76" s="1">
        <f t="shared" si="6"/>
        <v>2420.1875857167274</v>
      </c>
    </row>
    <row r="77" spans="1:17" ht="14.4" x14ac:dyDescent="0.3">
      <c r="A77" s="113">
        <f t="shared" si="7"/>
        <v>63</v>
      </c>
      <c r="B77" s="114">
        <f t="shared" si="0"/>
        <v>48030</v>
      </c>
      <c r="C77" s="115">
        <f t="shared" si="8"/>
        <v>2420.1875857167274</v>
      </c>
      <c r="D77" s="115">
        <f t="shared" si="1"/>
        <v>250</v>
      </c>
      <c r="E77" s="115">
        <f t="shared" si="2"/>
        <v>44.370105738140005</v>
      </c>
      <c r="F77" s="115">
        <f t="shared" si="3"/>
        <v>205.62989426185999</v>
      </c>
      <c r="G77" s="115">
        <f t="shared" si="4"/>
        <v>2214.5576914548674</v>
      </c>
      <c r="P77" s="1">
        <f t="shared" si="5"/>
        <v>63</v>
      </c>
      <c r="Q77" s="1">
        <f t="shared" si="6"/>
        <v>2214.5576914548674</v>
      </c>
    </row>
    <row r="78" spans="1:17" ht="14.4" x14ac:dyDescent="0.3">
      <c r="A78" s="113">
        <f t="shared" si="7"/>
        <v>64</v>
      </c>
      <c r="B78" s="114">
        <f t="shared" si="0"/>
        <v>48061</v>
      </c>
      <c r="C78" s="115">
        <f t="shared" si="8"/>
        <v>2214.5576914548674</v>
      </c>
      <c r="D78" s="115">
        <f t="shared" si="1"/>
        <v>250</v>
      </c>
      <c r="E78" s="115">
        <f t="shared" si="2"/>
        <v>40.600224343339235</v>
      </c>
      <c r="F78" s="115">
        <f t="shared" si="3"/>
        <v>209.39977565666078</v>
      </c>
      <c r="G78" s="115">
        <f t="shared" si="4"/>
        <v>2005.1579157982064</v>
      </c>
      <c r="P78" s="1">
        <f t="shared" si="5"/>
        <v>64</v>
      </c>
      <c r="Q78" s="1">
        <f t="shared" si="6"/>
        <v>2005.1579157982064</v>
      </c>
    </row>
    <row r="79" spans="1:17" ht="14.4" x14ac:dyDescent="0.3">
      <c r="A79" s="113">
        <f t="shared" si="7"/>
        <v>65</v>
      </c>
      <c r="B79" s="114">
        <f t="shared" ref="B79:B142" si="9">IF($A79="","",EDATE($B$8,$A79-1))</f>
        <v>48092</v>
      </c>
      <c r="C79" s="115">
        <f t="shared" si="8"/>
        <v>2005.1579157982064</v>
      </c>
      <c r="D79" s="115">
        <f t="shared" ref="D79:D142" si="10">IF($A79="","",MIN($B$7,$C79+$E79))</f>
        <v>250</v>
      </c>
      <c r="E79" s="115">
        <f t="shared" ref="E79:E142" si="11">IF($A79="","",$C79*($B$6/12))</f>
        <v>36.761228456300451</v>
      </c>
      <c r="F79" s="115">
        <f t="shared" ref="F79:F142" si="12">IF($A79="","",$D79-$E79)</f>
        <v>213.23877154369956</v>
      </c>
      <c r="G79" s="115">
        <f t="shared" ref="G79:G142" si="13">IF($A79="","",MAX($C79+$E79-$D79,0))</f>
        <v>1791.9191442545068</v>
      </c>
      <c r="P79" s="1">
        <f t="shared" ref="P79:P142" si="14">IF(ISNUMBER($A79),$A79,NA())</f>
        <v>65</v>
      </c>
      <c r="Q79" s="1">
        <f t="shared" ref="Q79:Q142" si="15">IF(ISNUMBER($G79),$G79,NA())</f>
        <v>1791.9191442545068</v>
      </c>
    </row>
    <row r="80" spans="1:17" ht="14.4" x14ac:dyDescent="0.3">
      <c r="A80" s="113">
        <f t="shared" ref="A80:A143" si="16">IF(N($G79)&lt;=0,"",$A79+1)</f>
        <v>66</v>
      </c>
      <c r="B80" s="114">
        <f t="shared" si="9"/>
        <v>48122</v>
      </c>
      <c r="C80" s="115">
        <f t="shared" ref="C80:C143" si="17">IF($A80="","",$G79)</f>
        <v>1791.9191442545068</v>
      </c>
      <c r="D80" s="115">
        <f t="shared" si="10"/>
        <v>250</v>
      </c>
      <c r="E80" s="115">
        <f t="shared" si="11"/>
        <v>32.851850977999291</v>
      </c>
      <c r="F80" s="115">
        <f t="shared" si="12"/>
        <v>217.14814902200072</v>
      </c>
      <c r="G80" s="115">
        <f t="shared" si="13"/>
        <v>1574.770995232506</v>
      </c>
      <c r="P80" s="1">
        <f t="shared" si="14"/>
        <v>66</v>
      </c>
      <c r="Q80" s="1">
        <f t="shared" si="15"/>
        <v>1574.770995232506</v>
      </c>
    </row>
    <row r="81" spans="1:17" ht="14.4" x14ac:dyDescent="0.3">
      <c r="A81" s="113">
        <f t="shared" si="16"/>
        <v>67</v>
      </c>
      <c r="B81" s="114">
        <f t="shared" si="9"/>
        <v>48153</v>
      </c>
      <c r="C81" s="115">
        <f t="shared" si="17"/>
        <v>1574.770995232506</v>
      </c>
      <c r="D81" s="115">
        <f t="shared" si="10"/>
        <v>250</v>
      </c>
      <c r="E81" s="115">
        <f t="shared" si="11"/>
        <v>28.870801579262611</v>
      </c>
      <c r="F81" s="115">
        <f t="shared" si="12"/>
        <v>221.1291984207374</v>
      </c>
      <c r="G81" s="115">
        <f t="shared" si="13"/>
        <v>1353.6417968117687</v>
      </c>
      <c r="P81" s="1">
        <f t="shared" si="14"/>
        <v>67</v>
      </c>
      <c r="Q81" s="1">
        <f t="shared" si="15"/>
        <v>1353.6417968117687</v>
      </c>
    </row>
    <row r="82" spans="1:17" ht="14.4" x14ac:dyDescent="0.3">
      <c r="A82" s="113">
        <f t="shared" si="16"/>
        <v>68</v>
      </c>
      <c r="B82" s="114">
        <f t="shared" si="9"/>
        <v>48183</v>
      </c>
      <c r="C82" s="115">
        <f t="shared" si="17"/>
        <v>1353.6417968117687</v>
      </c>
      <c r="D82" s="115">
        <f t="shared" si="10"/>
        <v>250</v>
      </c>
      <c r="E82" s="115">
        <f t="shared" si="11"/>
        <v>24.816766274882426</v>
      </c>
      <c r="F82" s="115">
        <f t="shared" si="12"/>
        <v>225.18323372511759</v>
      </c>
      <c r="G82" s="115">
        <f t="shared" si="13"/>
        <v>1128.4585630866511</v>
      </c>
      <c r="P82" s="1">
        <f t="shared" si="14"/>
        <v>68</v>
      </c>
      <c r="Q82" s="1">
        <f t="shared" si="15"/>
        <v>1128.4585630866511</v>
      </c>
    </row>
    <row r="83" spans="1:17" ht="14.4" x14ac:dyDescent="0.3">
      <c r="A83" s="113">
        <f t="shared" si="16"/>
        <v>69</v>
      </c>
      <c r="B83" s="114">
        <f t="shared" si="9"/>
        <v>48214</v>
      </c>
      <c r="C83" s="115">
        <f t="shared" si="17"/>
        <v>1128.4585630866511</v>
      </c>
      <c r="D83" s="115">
        <f t="shared" si="10"/>
        <v>250</v>
      </c>
      <c r="E83" s="115">
        <f t="shared" si="11"/>
        <v>20.688406989921937</v>
      </c>
      <c r="F83" s="115">
        <f t="shared" si="12"/>
        <v>229.31159301007807</v>
      </c>
      <c r="G83" s="115">
        <f t="shared" si="13"/>
        <v>899.1469700765731</v>
      </c>
      <c r="P83" s="1">
        <f t="shared" si="14"/>
        <v>69</v>
      </c>
      <c r="Q83" s="1">
        <f t="shared" si="15"/>
        <v>899.1469700765731</v>
      </c>
    </row>
    <row r="84" spans="1:17" ht="14.4" x14ac:dyDescent="0.3">
      <c r="A84" s="113">
        <f t="shared" si="16"/>
        <v>70</v>
      </c>
      <c r="B84" s="114">
        <f t="shared" si="9"/>
        <v>48245</v>
      </c>
      <c r="C84" s="115">
        <f t="shared" si="17"/>
        <v>899.1469700765731</v>
      </c>
      <c r="D84" s="115">
        <f t="shared" si="10"/>
        <v>250</v>
      </c>
      <c r="E84" s="115">
        <f t="shared" si="11"/>
        <v>16.484361118070506</v>
      </c>
      <c r="F84" s="115">
        <f t="shared" si="12"/>
        <v>233.5156388819295</v>
      </c>
      <c r="G84" s="115">
        <f t="shared" si="13"/>
        <v>665.63133119464362</v>
      </c>
      <c r="P84" s="1">
        <f t="shared" si="14"/>
        <v>70</v>
      </c>
      <c r="Q84" s="1">
        <f t="shared" si="15"/>
        <v>665.63133119464362</v>
      </c>
    </row>
    <row r="85" spans="1:17" ht="14.4" x14ac:dyDescent="0.3">
      <c r="A85" s="113">
        <f t="shared" si="16"/>
        <v>71</v>
      </c>
      <c r="B85" s="114">
        <f t="shared" si="9"/>
        <v>48274</v>
      </c>
      <c r="C85" s="115">
        <f t="shared" si="17"/>
        <v>665.63133119464362</v>
      </c>
      <c r="D85" s="115">
        <f t="shared" si="10"/>
        <v>250</v>
      </c>
      <c r="E85" s="115">
        <f t="shared" si="11"/>
        <v>12.2032410719018</v>
      </c>
      <c r="F85" s="115">
        <f t="shared" si="12"/>
        <v>237.7967589280982</v>
      </c>
      <c r="G85" s="115">
        <f t="shared" si="13"/>
        <v>427.83457226654536</v>
      </c>
      <c r="P85" s="1">
        <f t="shared" si="14"/>
        <v>71</v>
      </c>
      <c r="Q85" s="1">
        <f t="shared" si="15"/>
        <v>427.83457226654536</v>
      </c>
    </row>
    <row r="86" spans="1:17" ht="14.4" x14ac:dyDescent="0.3">
      <c r="A86" s="113">
        <f t="shared" si="16"/>
        <v>72</v>
      </c>
      <c r="B86" s="114">
        <f t="shared" si="9"/>
        <v>48305</v>
      </c>
      <c r="C86" s="115">
        <f t="shared" si="17"/>
        <v>427.83457226654536</v>
      </c>
      <c r="D86" s="115">
        <f t="shared" si="10"/>
        <v>250</v>
      </c>
      <c r="E86" s="115">
        <f t="shared" si="11"/>
        <v>7.8436338248866653</v>
      </c>
      <c r="F86" s="115">
        <f t="shared" si="12"/>
        <v>242.15636617511333</v>
      </c>
      <c r="G86" s="115">
        <f t="shared" si="13"/>
        <v>185.678206091432</v>
      </c>
      <c r="P86" s="1">
        <f t="shared" si="14"/>
        <v>72</v>
      </c>
      <c r="Q86" s="1">
        <f t="shared" si="15"/>
        <v>185.678206091432</v>
      </c>
    </row>
    <row r="87" spans="1:17" ht="14.4" x14ac:dyDescent="0.3">
      <c r="A87" s="113">
        <f t="shared" si="16"/>
        <v>73</v>
      </c>
      <c r="B87" s="114">
        <f t="shared" si="9"/>
        <v>48335</v>
      </c>
      <c r="C87" s="115">
        <f t="shared" si="17"/>
        <v>185.678206091432</v>
      </c>
      <c r="D87" s="115">
        <f t="shared" si="10"/>
        <v>189.08230653644159</v>
      </c>
      <c r="E87" s="115">
        <f t="shared" si="11"/>
        <v>3.4041004450095866</v>
      </c>
      <c r="F87" s="115">
        <f t="shared" si="12"/>
        <v>185.678206091432</v>
      </c>
      <c r="G87" s="115">
        <f t="shared" si="13"/>
        <v>0</v>
      </c>
      <c r="P87" s="1">
        <f t="shared" si="14"/>
        <v>73</v>
      </c>
      <c r="Q87" s="1">
        <f t="shared" si="15"/>
        <v>0</v>
      </c>
    </row>
    <row r="88" spans="1:17" ht="14.4" x14ac:dyDescent="0.3">
      <c r="A88" s="113" t="str">
        <f t="shared" si="16"/>
        <v/>
      </c>
      <c r="B88" s="114" t="str">
        <f t="shared" si="9"/>
        <v/>
      </c>
      <c r="C88" s="115" t="str">
        <f t="shared" si="17"/>
        <v/>
      </c>
      <c r="D88" s="115" t="str">
        <f t="shared" si="10"/>
        <v/>
      </c>
      <c r="E88" s="115" t="str">
        <f t="shared" si="11"/>
        <v/>
      </c>
      <c r="F88" s="115" t="str">
        <f t="shared" si="12"/>
        <v/>
      </c>
      <c r="G88" s="115" t="str">
        <f t="shared" si="13"/>
        <v/>
      </c>
      <c r="P88" s="1" t="e">
        <f t="shared" si="14"/>
        <v>#N/A</v>
      </c>
      <c r="Q88" s="1" t="e">
        <f t="shared" si="15"/>
        <v>#N/A</v>
      </c>
    </row>
    <row r="89" spans="1:17" ht="14.4" x14ac:dyDescent="0.3">
      <c r="A89" s="113" t="str">
        <f t="shared" si="16"/>
        <v/>
      </c>
      <c r="B89" s="114" t="str">
        <f t="shared" si="9"/>
        <v/>
      </c>
      <c r="C89" s="115" t="str">
        <f t="shared" si="17"/>
        <v/>
      </c>
      <c r="D89" s="115" t="str">
        <f t="shared" si="10"/>
        <v/>
      </c>
      <c r="E89" s="115" t="str">
        <f t="shared" si="11"/>
        <v/>
      </c>
      <c r="F89" s="115" t="str">
        <f t="shared" si="12"/>
        <v/>
      </c>
      <c r="G89" s="115" t="str">
        <f t="shared" si="13"/>
        <v/>
      </c>
      <c r="P89" s="1" t="e">
        <f t="shared" si="14"/>
        <v>#N/A</v>
      </c>
      <c r="Q89" s="1" t="e">
        <f t="shared" si="15"/>
        <v>#N/A</v>
      </c>
    </row>
    <row r="90" spans="1:17" ht="14.4" x14ac:dyDescent="0.3">
      <c r="A90" s="113" t="str">
        <f t="shared" si="16"/>
        <v/>
      </c>
      <c r="B90" s="114" t="str">
        <f t="shared" si="9"/>
        <v/>
      </c>
      <c r="C90" s="115" t="str">
        <f t="shared" si="17"/>
        <v/>
      </c>
      <c r="D90" s="115" t="str">
        <f t="shared" si="10"/>
        <v/>
      </c>
      <c r="E90" s="115" t="str">
        <f t="shared" si="11"/>
        <v/>
      </c>
      <c r="F90" s="115" t="str">
        <f t="shared" si="12"/>
        <v/>
      </c>
      <c r="G90" s="115" t="str">
        <f t="shared" si="13"/>
        <v/>
      </c>
      <c r="P90" s="1" t="e">
        <f t="shared" si="14"/>
        <v>#N/A</v>
      </c>
      <c r="Q90" s="1" t="e">
        <f t="shared" si="15"/>
        <v>#N/A</v>
      </c>
    </row>
    <row r="91" spans="1:17" ht="14.4" x14ac:dyDescent="0.3">
      <c r="A91" s="113" t="str">
        <f t="shared" si="16"/>
        <v/>
      </c>
      <c r="B91" s="114" t="str">
        <f t="shared" si="9"/>
        <v/>
      </c>
      <c r="C91" s="115" t="str">
        <f t="shared" si="17"/>
        <v/>
      </c>
      <c r="D91" s="115" t="str">
        <f t="shared" si="10"/>
        <v/>
      </c>
      <c r="E91" s="115" t="str">
        <f t="shared" si="11"/>
        <v/>
      </c>
      <c r="F91" s="115" t="str">
        <f t="shared" si="12"/>
        <v/>
      </c>
      <c r="G91" s="115" t="str">
        <f t="shared" si="13"/>
        <v/>
      </c>
      <c r="P91" s="1" t="e">
        <f t="shared" si="14"/>
        <v>#N/A</v>
      </c>
      <c r="Q91" s="1" t="e">
        <f t="shared" si="15"/>
        <v>#N/A</v>
      </c>
    </row>
    <row r="92" spans="1:17" ht="14.4" x14ac:dyDescent="0.3">
      <c r="A92" s="113" t="str">
        <f t="shared" si="16"/>
        <v/>
      </c>
      <c r="B92" s="114" t="str">
        <f t="shared" si="9"/>
        <v/>
      </c>
      <c r="C92" s="115" t="str">
        <f t="shared" si="17"/>
        <v/>
      </c>
      <c r="D92" s="115" t="str">
        <f t="shared" si="10"/>
        <v/>
      </c>
      <c r="E92" s="115" t="str">
        <f t="shared" si="11"/>
        <v/>
      </c>
      <c r="F92" s="115" t="str">
        <f t="shared" si="12"/>
        <v/>
      </c>
      <c r="G92" s="115" t="str">
        <f t="shared" si="13"/>
        <v/>
      </c>
      <c r="P92" s="1" t="e">
        <f t="shared" si="14"/>
        <v>#N/A</v>
      </c>
      <c r="Q92" s="1" t="e">
        <f t="shared" si="15"/>
        <v>#N/A</v>
      </c>
    </row>
    <row r="93" spans="1:17" ht="14.4" x14ac:dyDescent="0.3">
      <c r="A93" s="113" t="str">
        <f t="shared" si="16"/>
        <v/>
      </c>
      <c r="B93" s="114" t="str">
        <f t="shared" si="9"/>
        <v/>
      </c>
      <c r="C93" s="115" t="str">
        <f t="shared" si="17"/>
        <v/>
      </c>
      <c r="D93" s="115" t="str">
        <f t="shared" si="10"/>
        <v/>
      </c>
      <c r="E93" s="115" t="str">
        <f t="shared" si="11"/>
        <v/>
      </c>
      <c r="F93" s="115" t="str">
        <f t="shared" si="12"/>
        <v/>
      </c>
      <c r="G93" s="115" t="str">
        <f t="shared" si="13"/>
        <v/>
      </c>
      <c r="P93" s="1" t="e">
        <f t="shared" si="14"/>
        <v>#N/A</v>
      </c>
      <c r="Q93" s="1" t="e">
        <f t="shared" si="15"/>
        <v>#N/A</v>
      </c>
    </row>
    <row r="94" spans="1:17" ht="14.4" x14ac:dyDescent="0.3">
      <c r="A94" s="113" t="str">
        <f t="shared" si="16"/>
        <v/>
      </c>
      <c r="B94" s="114" t="str">
        <f t="shared" si="9"/>
        <v/>
      </c>
      <c r="C94" s="115" t="str">
        <f t="shared" si="17"/>
        <v/>
      </c>
      <c r="D94" s="115" t="str">
        <f t="shared" si="10"/>
        <v/>
      </c>
      <c r="E94" s="115" t="str">
        <f t="shared" si="11"/>
        <v/>
      </c>
      <c r="F94" s="115" t="str">
        <f t="shared" si="12"/>
        <v/>
      </c>
      <c r="G94" s="115" t="str">
        <f t="shared" si="13"/>
        <v/>
      </c>
      <c r="P94" s="1" t="e">
        <f t="shared" si="14"/>
        <v>#N/A</v>
      </c>
      <c r="Q94" s="1" t="e">
        <f t="shared" si="15"/>
        <v>#N/A</v>
      </c>
    </row>
    <row r="95" spans="1:17" ht="14.4" x14ac:dyDescent="0.3">
      <c r="A95" s="113" t="str">
        <f t="shared" si="16"/>
        <v/>
      </c>
      <c r="B95" s="114" t="str">
        <f t="shared" si="9"/>
        <v/>
      </c>
      <c r="C95" s="115" t="str">
        <f t="shared" si="17"/>
        <v/>
      </c>
      <c r="D95" s="115" t="str">
        <f t="shared" si="10"/>
        <v/>
      </c>
      <c r="E95" s="115" t="str">
        <f t="shared" si="11"/>
        <v/>
      </c>
      <c r="F95" s="115" t="str">
        <f t="shared" si="12"/>
        <v/>
      </c>
      <c r="G95" s="115" t="str">
        <f t="shared" si="13"/>
        <v/>
      </c>
      <c r="P95" s="1" t="e">
        <f t="shared" si="14"/>
        <v>#N/A</v>
      </c>
      <c r="Q95" s="1" t="e">
        <f t="shared" si="15"/>
        <v>#N/A</v>
      </c>
    </row>
    <row r="96" spans="1:17" ht="14.4" x14ac:dyDescent="0.3">
      <c r="A96" s="113" t="str">
        <f t="shared" si="16"/>
        <v/>
      </c>
      <c r="B96" s="114" t="str">
        <f t="shared" si="9"/>
        <v/>
      </c>
      <c r="C96" s="115" t="str">
        <f t="shared" si="17"/>
        <v/>
      </c>
      <c r="D96" s="115" t="str">
        <f t="shared" si="10"/>
        <v/>
      </c>
      <c r="E96" s="115" t="str">
        <f t="shared" si="11"/>
        <v/>
      </c>
      <c r="F96" s="115" t="str">
        <f t="shared" si="12"/>
        <v/>
      </c>
      <c r="G96" s="115" t="str">
        <f t="shared" si="13"/>
        <v/>
      </c>
      <c r="P96" s="1" t="e">
        <f t="shared" si="14"/>
        <v>#N/A</v>
      </c>
      <c r="Q96" s="1" t="e">
        <f t="shared" si="15"/>
        <v>#N/A</v>
      </c>
    </row>
    <row r="97" spans="1:17" ht="14.4" x14ac:dyDescent="0.3">
      <c r="A97" s="113" t="str">
        <f t="shared" si="16"/>
        <v/>
      </c>
      <c r="B97" s="114" t="str">
        <f t="shared" si="9"/>
        <v/>
      </c>
      <c r="C97" s="115" t="str">
        <f t="shared" si="17"/>
        <v/>
      </c>
      <c r="D97" s="115" t="str">
        <f t="shared" si="10"/>
        <v/>
      </c>
      <c r="E97" s="115" t="str">
        <f t="shared" si="11"/>
        <v/>
      </c>
      <c r="F97" s="115" t="str">
        <f t="shared" si="12"/>
        <v/>
      </c>
      <c r="G97" s="115" t="str">
        <f t="shared" si="13"/>
        <v/>
      </c>
      <c r="P97" s="1" t="e">
        <f t="shared" si="14"/>
        <v>#N/A</v>
      </c>
      <c r="Q97" s="1" t="e">
        <f t="shared" si="15"/>
        <v>#N/A</v>
      </c>
    </row>
    <row r="98" spans="1:17" ht="14.4" x14ac:dyDescent="0.3">
      <c r="A98" s="113" t="str">
        <f t="shared" si="16"/>
        <v/>
      </c>
      <c r="B98" s="114" t="str">
        <f t="shared" si="9"/>
        <v/>
      </c>
      <c r="C98" s="115" t="str">
        <f t="shared" si="17"/>
        <v/>
      </c>
      <c r="D98" s="115" t="str">
        <f t="shared" si="10"/>
        <v/>
      </c>
      <c r="E98" s="115" t="str">
        <f t="shared" si="11"/>
        <v/>
      </c>
      <c r="F98" s="115" t="str">
        <f t="shared" si="12"/>
        <v/>
      </c>
      <c r="G98" s="115" t="str">
        <f t="shared" si="13"/>
        <v/>
      </c>
      <c r="P98" s="1" t="e">
        <f t="shared" si="14"/>
        <v>#N/A</v>
      </c>
      <c r="Q98" s="1" t="e">
        <f t="shared" si="15"/>
        <v>#N/A</v>
      </c>
    </row>
    <row r="99" spans="1:17" ht="14.4" x14ac:dyDescent="0.3">
      <c r="A99" s="113" t="str">
        <f t="shared" si="16"/>
        <v/>
      </c>
      <c r="B99" s="114" t="str">
        <f t="shared" si="9"/>
        <v/>
      </c>
      <c r="C99" s="115" t="str">
        <f t="shared" si="17"/>
        <v/>
      </c>
      <c r="D99" s="115" t="str">
        <f t="shared" si="10"/>
        <v/>
      </c>
      <c r="E99" s="115" t="str">
        <f t="shared" si="11"/>
        <v/>
      </c>
      <c r="F99" s="115" t="str">
        <f t="shared" si="12"/>
        <v/>
      </c>
      <c r="G99" s="115" t="str">
        <f t="shared" si="13"/>
        <v/>
      </c>
      <c r="P99" s="1" t="e">
        <f t="shared" si="14"/>
        <v>#N/A</v>
      </c>
      <c r="Q99" s="1" t="e">
        <f t="shared" si="15"/>
        <v>#N/A</v>
      </c>
    </row>
    <row r="100" spans="1:17" ht="14.4" x14ac:dyDescent="0.3">
      <c r="A100" s="113" t="str">
        <f t="shared" si="16"/>
        <v/>
      </c>
      <c r="B100" s="114" t="str">
        <f t="shared" si="9"/>
        <v/>
      </c>
      <c r="C100" s="115" t="str">
        <f t="shared" si="17"/>
        <v/>
      </c>
      <c r="D100" s="115" t="str">
        <f t="shared" si="10"/>
        <v/>
      </c>
      <c r="E100" s="115" t="str">
        <f t="shared" si="11"/>
        <v/>
      </c>
      <c r="F100" s="115" t="str">
        <f t="shared" si="12"/>
        <v/>
      </c>
      <c r="G100" s="115" t="str">
        <f t="shared" si="13"/>
        <v/>
      </c>
      <c r="P100" s="1" t="e">
        <f t="shared" si="14"/>
        <v>#N/A</v>
      </c>
      <c r="Q100" s="1" t="e">
        <f t="shared" si="15"/>
        <v>#N/A</v>
      </c>
    </row>
    <row r="101" spans="1:17" ht="14.4" x14ac:dyDescent="0.3">
      <c r="A101" s="113" t="str">
        <f t="shared" si="16"/>
        <v/>
      </c>
      <c r="B101" s="114" t="str">
        <f t="shared" si="9"/>
        <v/>
      </c>
      <c r="C101" s="115" t="str">
        <f t="shared" si="17"/>
        <v/>
      </c>
      <c r="D101" s="115" t="str">
        <f t="shared" si="10"/>
        <v/>
      </c>
      <c r="E101" s="115" t="str">
        <f t="shared" si="11"/>
        <v/>
      </c>
      <c r="F101" s="115" t="str">
        <f t="shared" si="12"/>
        <v/>
      </c>
      <c r="G101" s="115" t="str">
        <f t="shared" si="13"/>
        <v/>
      </c>
      <c r="P101" s="1" t="e">
        <f t="shared" si="14"/>
        <v>#N/A</v>
      </c>
      <c r="Q101" s="1" t="e">
        <f t="shared" si="15"/>
        <v>#N/A</v>
      </c>
    </row>
    <row r="102" spans="1:17" ht="14.4" x14ac:dyDescent="0.3">
      <c r="A102" s="113" t="str">
        <f t="shared" si="16"/>
        <v/>
      </c>
      <c r="B102" s="114" t="str">
        <f t="shared" si="9"/>
        <v/>
      </c>
      <c r="C102" s="115" t="str">
        <f t="shared" si="17"/>
        <v/>
      </c>
      <c r="D102" s="115" t="str">
        <f t="shared" si="10"/>
        <v/>
      </c>
      <c r="E102" s="115" t="str">
        <f t="shared" si="11"/>
        <v/>
      </c>
      <c r="F102" s="115" t="str">
        <f t="shared" si="12"/>
        <v/>
      </c>
      <c r="G102" s="115" t="str">
        <f t="shared" si="13"/>
        <v/>
      </c>
      <c r="P102" s="1" t="e">
        <f t="shared" si="14"/>
        <v>#N/A</v>
      </c>
      <c r="Q102" s="1" t="e">
        <f t="shared" si="15"/>
        <v>#N/A</v>
      </c>
    </row>
    <row r="103" spans="1:17" ht="14.4" x14ac:dyDescent="0.3">
      <c r="A103" s="113" t="str">
        <f t="shared" si="16"/>
        <v/>
      </c>
      <c r="B103" s="114" t="str">
        <f t="shared" si="9"/>
        <v/>
      </c>
      <c r="C103" s="115" t="str">
        <f t="shared" si="17"/>
        <v/>
      </c>
      <c r="D103" s="115" t="str">
        <f t="shared" si="10"/>
        <v/>
      </c>
      <c r="E103" s="115" t="str">
        <f t="shared" si="11"/>
        <v/>
      </c>
      <c r="F103" s="115" t="str">
        <f t="shared" si="12"/>
        <v/>
      </c>
      <c r="G103" s="115" t="str">
        <f t="shared" si="13"/>
        <v/>
      </c>
      <c r="P103" s="1" t="e">
        <f t="shared" si="14"/>
        <v>#N/A</v>
      </c>
      <c r="Q103" s="1" t="e">
        <f t="shared" si="15"/>
        <v>#N/A</v>
      </c>
    </row>
    <row r="104" spans="1:17" ht="14.4" x14ac:dyDescent="0.3">
      <c r="A104" s="113" t="str">
        <f t="shared" si="16"/>
        <v/>
      </c>
      <c r="B104" s="114" t="str">
        <f t="shared" si="9"/>
        <v/>
      </c>
      <c r="C104" s="115" t="str">
        <f t="shared" si="17"/>
        <v/>
      </c>
      <c r="D104" s="115" t="str">
        <f t="shared" si="10"/>
        <v/>
      </c>
      <c r="E104" s="115" t="str">
        <f t="shared" si="11"/>
        <v/>
      </c>
      <c r="F104" s="115" t="str">
        <f t="shared" si="12"/>
        <v/>
      </c>
      <c r="G104" s="115" t="str">
        <f t="shared" si="13"/>
        <v/>
      </c>
      <c r="P104" s="1" t="e">
        <f t="shared" si="14"/>
        <v>#N/A</v>
      </c>
      <c r="Q104" s="1" t="e">
        <f t="shared" si="15"/>
        <v>#N/A</v>
      </c>
    </row>
    <row r="105" spans="1:17" ht="14.4" x14ac:dyDescent="0.3">
      <c r="A105" s="113" t="str">
        <f t="shared" si="16"/>
        <v/>
      </c>
      <c r="B105" s="114" t="str">
        <f t="shared" si="9"/>
        <v/>
      </c>
      <c r="C105" s="115" t="str">
        <f t="shared" si="17"/>
        <v/>
      </c>
      <c r="D105" s="115" t="str">
        <f t="shared" si="10"/>
        <v/>
      </c>
      <c r="E105" s="115" t="str">
        <f t="shared" si="11"/>
        <v/>
      </c>
      <c r="F105" s="115" t="str">
        <f t="shared" si="12"/>
        <v/>
      </c>
      <c r="G105" s="115" t="str">
        <f t="shared" si="13"/>
        <v/>
      </c>
      <c r="P105" s="1" t="e">
        <f t="shared" si="14"/>
        <v>#N/A</v>
      </c>
      <c r="Q105" s="1" t="e">
        <f t="shared" si="15"/>
        <v>#N/A</v>
      </c>
    </row>
    <row r="106" spans="1:17" ht="14.4" x14ac:dyDescent="0.3">
      <c r="A106" s="113" t="str">
        <f t="shared" si="16"/>
        <v/>
      </c>
      <c r="B106" s="114" t="str">
        <f t="shared" si="9"/>
        <v/>
      </c>
      <c r="C106" s="115" t="str">
        <f t="shared" si="17"/>
        <v/>
      </c>
      <c r="D106" s="115" t="str">
        <f t="shared" si="10"/>
        <v/>
      </c>
      <c r="E106" s="115" t="str">
        <f t="shared" si="11"/>
        <v/>
      </c>
      <c r="F106" s="115" t="str">
        <f t="shared" si="12"/>
        <v/>
      </c>
      <c r="G106" s="115" t="str">
        <f t="shared" si="13"/>
        <v/>
      </c>
      <c r="P106" s="1" t="e">
        <f t="shared" si="14"/>
        <v>#N/A</v>
      </c>
      <c r="Q106" s="1" t="e">
        <f t="shared" si="15"/>
        <v>#N/A</v>
      </c>
    </row>
    <row r="107" spans="1:17" ht="14.4" x14ac:dyDescent="0.3">
      <c r="A107" s="113" t="str">
        <f t="shared" si="16"/>
        <v/>
      </c>
      <c r="B107" s="114" t="str">
        <f t="shared" si="9"/>
        <v/>
      </c>
      <c r="C107" s="115" t="str">
        <f t="shared" si="17"/>
        <v/>
      </c>
      <c r="D107" s="115" t="str">
        <f t="shared" si="10"/>
        <v/>
      </c>
      <c r="E107" s="115" t="str">
        <f t="shared" si="11"/>
        <v/>
      </c>
      <c r="F107" s="115" t="str">
        <f t="shared" si="12"/>
        <v/>
      </c>
      <c r="G107" s="115" t="str">
        <f t="shared" si="13"/>
        <v/>
      </c>
      <c r="P107" s="1" t="e">
        <f t="shared" si="14"/>
        <v>#N/A</v>
      </c>
      <c r="Q107" s="1" t="e">
        <f t="shared" si="15"/>
        <v>#N/A</v>
      </c>
    </row>
    <row r="108" spans="1:17" ht="14.4" x14ac:dyDescent="0.3">
      <c r="A108" s="113" t="str">
        <f t="shared" si="16"/>
        <v/>
      </c>
      <c r="B108" s="114" t="str">
        <f t="shared" si="9"/>
        <v/>
      </c>
      <c r="C108" s="115" t="str">
        <f t="shared" si="17"/>
        <v/>
      </c>
      <c r="D108" s="115" t="str">
        <f t="shared" si="10"/>
        <v/>
      </c>
      <c r="E108" s="115" t="str">
        <f t="shared" si="11"/>
        <v/>
      </c>
      <c r="F108" s="115" t="str">
        <f t="shared" si="12"/>
        <v/>
      </c>
      <c r="G108" s="115" t="str">
        <f t="shared" si="13"/>
        <v/>
      </c>
      <c r="P108" s="1" t="e">
        <f t="shared" si="14"/>
        <v>#N/A</v>
      </c>
      <c r="Q108" s="1" t="e">
        <f t="shared" si="15"/>
        <v>#N/A</v>
      </c>
    </row>
    <row r="109" spans="1:17" ht="14.4" x14ac:dyDescent="0.3">
      <c r="A109" s="113" t="str">
        <f t="shared" si="16"/>
        <v/>
      </c>
      <c r="B109" s="114" t="str">
        <f t="shared" si="9"/>
        <v/>
      </c>
      <c r="C109" s="115" t="str">
        <f t="shared" si="17"/>
        <v/>
      </c>
      <c r="D109" s="115" t="str">
        <f t="shared" si="10"/>
        <v/>
      </c>
      <c r="E109" s="115" t="str">
        <f t="shared" si="11"/>
        <v/>
      </c>
      <c r="F109" s="115" t="str">
        <f t="shared" si="12"/>
        <v/>
      </c>
      <c r="G109" s="115" t="str">
        <f t="shared" si="13"/>
        <v/>
      </c>
      <c r="P109" s="1" t="e">
        <f t="shared" si="14"/>
        <v>#N/A</v>
      </c>
      <c r="Q109" s="1" t="e">
        <f t="shared" si="15"/>
        <v>#N/A</v>
      </c>
    </row>
    <row r="110" spans="1:17" ht="14.4" x14ac:dyDescent="0.3">
      <c r="A110" s="113" t="str">
        <f t="shared" si="16"/>
        <v/>
      </c>
      <c r="B110" s="114" t="str">
        <f t="shared" si="9"/>
        <v/>
      </c>
      <c r="C110" s="115" t="str">
        <f t="shared" si="17"/>
        <v/>
      </c>
      <c r="D110" s="115" t="str">
        <f t="shared" si="10"/>
        <v/>
      </c>
      <c r="E110" s="115" t="str">
        <f t="shared" si="11"/>
        <v/>
      </c>
      <c r="F110" s="115" t="str">
        <f t="shared" si="12"/>
        <v/>
      </c>
      <c r="G110" s="115" t="str">
        <f t="shared" si="13"/>
        <v/>
      </c>
      <c r="P110" s="1" t="e">
        <f t="shared" si="14"/>
        <v>#N/A</v>
      </c>
      <c r="Q110" s="1" t="e">
        <f t="shared" si="15"/>
        <v>#N/A</v>
      </c>
    </row>
    <row r="111" spans="1:17" ht="14.4" x14ac:dyDescent="0.3">
      <c r="A111" s="113" t="str">
        <f t="shared" si="16"/>
        <v/>
      </c>
      <c r="B111" s="114" t="str">
        <f t="shared" si="9"/>
        <v/>
      </c>
      <c r="C111" s="115" t="str">
        <f t="shared" si="17"/>
        <v/>
      </c>
      <c r="D111" s="115" t="str">
        <f t="shared" si="10"/>
        <v/>
      </c>
      <c r="E111" s="115" t="str">
        <f t="shared" si="11"/>
        <v/>
      </c>
      <c r="F111" s="115" t="str">
        <f t="shared" si="12"/>
        <v/>
      </c>
      <c r="G111" s="115" t="str">
        <f t="shared" si="13"/>
        <v/>
      </c>
      <c r="P111" s="1" t="e">
        <f t="shared" si="14"/>
        <v>#N/A</v>
      </c>
      <c r="Q111" s="1" t="e">
        <f t="shared" si="15"/>
        <v>#N/A</v>
      </c>
    </row>
    <row r="112" spans="1:17" ht="14.4" x14ac:dyDescent="0.3">
      <c r="A112" s="113" t="str">
        <f t="shared" si="16"/>
        <v/>
      </c>
      <c r="B112" s="114" t="str">
        <f t="shared" si="9"/>
        <v/>
      </c>
      <c r="C112" s="115" t="str">
        <f t="shared" si="17"/>
        <v/>
      </c>
      <c r="D112" s="115" t="str">
        <f t="shared" si="10"/>
        <v/>
      </c>
      <c r="E112" s="115" t="str">
        <f t="shared" si="11"/>
        <v/>
      </c>
      <c r="F112" s="115" t="str">
        <f t="shared" si="12"/>
        <v/>
      </c>
      <c r="G112" s="115" t="str">
        <f t="shared" si="13"/>
        <v/>
      </c>
      <c r="P112" s="1" t="e">
        <f t="shared" si="14"/>
        <v>#N/A</v>
      </c>
      <c r="Q112" s="1" t="e">
        <f t="shared" si="15"/>
        <v>#N/A</v>
      </c>
    </row>
    <row r="113" spans="1:17" ht="14.4" x14ac:dyDescent="0.3">
      <c r="A113" s="113" t="str">
        <f t="shared" si="16"/>
        <v/>
      </c>
      <c r="B113" s="114" t="str">
        <f t="shared" si="9"/>
        <v/>
      </c>
      <c r="C113" s="115" t="str">
        <f t="shared" si="17"/>
        <v/>
      </c>
      <c r="D113" s="115" t="str">
        <f t="shared" si="10"/>
        <v/>
      </c>
      <c r="E113" s="115" t="str">
        <f t="shared" si="11"/>
        <v/>
      </c>
      <c r="F113" s="115" t="str">
        <f t="shared" si="12"/>
        <v/>
      </c>
      <c r="G113" s="115" t="str">
        <f t="shared" si="13"/>
        <v/>
      </c>
      <c r="P113" s="1" t="e">
        <f t="shared" si="14"/>
        <v>#N/A</v>
      </c>
      <c r="Q113" s="1" t="e">
        <f t="shared" si="15"/>
        <v>#N/A</v>
      </c>
    </row>
    <row r="114" spans="1:17" ht="14.4" x14ac:dyDescent="0.3">
      <c r="A114" s="113" t="str">
        <f t="shared" si="16"/>
        <v/>
      </c>
      <c r="B114" s="114" t="str">
        <f t="shared" si="9"/>
        <v/>
      </c>
      <c r="C114" s="115" t="str">
        <f t="shared" si="17"/>
        <v/>
      </c>
      <c r="D114" s="115" t="str">
        <f t="shared" si="10"/>
        <v/>
      </c>
      <c r="E114" s="115" t="str">
        <f t="shared" si="11"/>
        <v/>
      </c>
      <c r="F114" s="115" t="str">
        <f t="shared" si="12"/>
        <v/>
      </c>
      <c r="G114" s="115" t="str">
        <f t="shared" si="13"/>
        <v/>
      </c>
      <c r="P114" s="1" t="e">
        <f t="shared" si="14"/>
        <v>#N/A</v>
      </c>
      <c r="Q114" s="1" t="e">
        <f t="shared" si="15"/>
        <v>#N/A</v>
      </c>
    </row>
    <row r="115" spans="1:17" ht="14.4" x14ac:dyDescent="0.3">
      <c r="A115" s="113" t="str">
        <f t="shared" si="16"/>
        <v/>
      </c>
      <c r="B115" s="114" t="str">
        <f t="shared" si="9"/>
        <v/>
      </c>
      <c r="C115" s="115" t="str">
        <f t="shared" si="17"/>
        <v/>
      </c>
      <c r="D115" s="115" t="str">
        <f t="shared" si="10"/>
        <v/>
      </c>
      <c r="E115" s="115" t="str">
        <f t="shared" si="11"/>
        <v/>
      </c>
      <c r="F115" s="115" t="str">
        <f t="shared" si="12"/>
        <v/>
      </c>
      <c r="G115" s="115" t="str">
        <f t="shared" si="13"/>
        <v/>
      </c>
      <c r="P115" s="1" t="e">
        <f t="shared" si="14"/>
        <v>#N/A</v>
      </c>
      <c r="Q115" s="1" t="e">
        <f t="shared" si="15"/>
        <v>#N/A</v>
      </c>
    </row>
    <row r="116" spans="1:17" ht="14.4" x14ac:dyDescent="0.3">
      <c r="A116" s="113" t="str">
        <f t="shared" si="16"/>
        <v/>
      </c>
      <c r="B116" s="114" t="str">
        <f t="shared" si="9"/>
        <v/>
      </c>
      <c r="C116" s="115" t="str">
        <f t="shared" si="17"/>
        <v/>
      </c>
      <c r="D116" s="115" t="str">
        <f t="shared" si="10"/>
        <v/>
      </c>
      <c r="E116" s="115" t="str">
        <f t="shared" si="11"/>
        <v/>
      </c>
      <c r="F116" s="115" t="str">
        <f t="shared" si="12"/>
        <v/>
      </c>
      <c r="G116" s="115" t="str">
        <f t="shared" si="13"/>
        <v/>
      </c>
      <c r="P116" s="1" t="e">
        <f t="shared" si="14"/>
        <v>#N/A</v>
      </c>
      <c r="Q116" s="1" t="e">
        <f t="shared" si="15"/>
        <v>#N/A</v>
      </c>
    </row>
    <row r="117" spans="1:17" ht="14.4" x14ac:dyDescent="0.3">
      <c r="A117" s="113" t="str">
        <f t="shared" si="16"/>
        <v/>
      </c>
      <c r="B117" s="114" t="str">
        <f t="shared" si="9"/>
        <v/>
      </c>
      <c r="C117" s="115" t="str">
        <f t="shared" si="17"/>
        <v/>
      </c>
      <c r="D117" s="115" t="str">
        <f t="shared" si="10"/>
        <v/>
      </c>
      <c r="E117" s="115" t="str">
        <f t="shared" si="11"/>
        <v/>
      </c>
      <c r="F117" s="115" t="str">
        <f t="shared" si="12"/>
        <v/>
      </c>
      <c r="G117" s="115" t="str">
        <f t="shared" si="13"/>
        <v/>
      </c>
      <c r="P117" s="1" t="e">
        <f t="shared" si="14"/>
        <v>#N/A</v>
      </c>
      <c r="Q117" s="1" t="e">
        <f t="shared" si="15"/>
        <v>#N/A</v>
      </c>
    </row>
    <row r="118" spans="1:17" ht="14.4" x14ac:dyDescent="0.3">
      <c r="A118" s="113" t="str">
        <f t="shared" si="16"/>
        <v/>
      </c>
      <c r="B118" s="114" t="str">
        <f t="shared" si="9"/>
        <v/>
      </c>
      <c r="C118" s="115" t="str">
        <f t="shared" si="17"/>
        <v/>
      </c>
      <c r="D118" s="115" t="str">
        <f t="shared" si="10"/>
        <v/>
      </c>
      <c r="E118" s="115" t="str">
        <f t="shared" si="11"/>
        <v/>
      </c>
      <c r="F118" s="115" t="str">
        <f t="shared" si="12"/>
        <v/>
      </c>
      <c r="G118" s="115" t="str">
        <f t="shared" si="13"/>
        <v/>
      </c>
      <c r="P118" s="1" t="e">
        <f t="shared" si="14"/>
        <v>#N/A</v>
      </c>
      <c r="Q118" s="1" t="e">
        <f t="shared" si="15"/>
        <v>#N/A</v>
      </c>
    </row>
    <row r="119" spans="1:17" ht="14.4" x14ac:dyDescent="0.3">
      <c r="A119" s="113" t="str">
        <f t="shared" si="16"/>
        <v/>
      </c>
      <c r="B119" s="114" t="str">
        <f t="shared" si="9"/>
        <v/>
      </c>
      <c r="C119" s="115" t="str">
        <f t="shared" si="17"/>
        <v/>
      </c>
      <c r="D119" s="115" t="str">
        <f t="shared" si="10"/>
        <v/>
      </c>
      <c r="E119" s="115" t="str">
        <f t="shared" si="11"/>
        <v/>
      </c>
      <c r="F119" s="115" t="str">
        <f t="shared" si="12"/>
        <v/>
      </c>
      <c r="G119" s="115" t="str">
        <f t="shared" si="13"/>
        <v/>
      </c>
      <c r="P119" s="1" t="e">
        <f t="shared" si="14"/>
        <v>#N/A</v>
      </c>
      <c r="Q119" s="1" t="e">
        <f t="shared" si="15"/>
        <v>#N/A</v>
      </c>
    </row>
    <row r="120" spans="1:17" ht="14.4" x14ac:dyDescent="0.3">
      <c r="A120" s="113" t="str">
        <f t="shared" si="16"/>
        <v/>
      </c>
      <c r="B120" s="114" t="str">
        <f t="shared" si="9"/>
        <v/>
      </c>
      <c r="C120" s="115" t="str">
        <f t="shared" si="17"/>
        <v/>
      </c>
      <c r="D120" s="115" t="str">
        <f t="shared" si="10"/>
        <v/>
      </c>
      <c r="E120" s="115" t="str">
        <f t="shared" si="11"/>
        <v/>
      </c>
      <c r="F120" s="115" t="str">
        <f t="shared" si="12"/>
        <v/>
      </c>
      <c r="G120" s="115" t="str">
        <f t="shared" si="13"/>
        <v/>
      </c>
      <c r="P120" s="1" t="e">
        <f t="shared" si="14"/>
        <v>#N/A</v>
      </c>
      <c r="Q120" s="1" t="e">
        <f t="shared" si="15"/>
        <v>#N/A</v>
      </c>
    </row>
    <row r="121" spans="1:17" ht="14.4" x14ac:dyDescent="0.3">
      <c r="A121" s="113" t="str">
        <f t="shared" si="16"/>
        <v/>
      </c>
      <c r="B121" s="114" t="str">
        <f t="shared" si="9"/>
        <v/>
      </c>
      <c r="C121" s="115" t="str">
        <f t="shared" si="17"/>
        <v/>
      </c>
      <c r="D121" s="115" t="str">
        <f t="shared" si="10"/>
        <v/>
      </c>
      <c r="E121" s="115" t="str">
        <f t="shared" si="11"/>
        <v/>
      </c>
      <c r="F121" s="115" t="str">
        <f t="shared" si="12"/>
        <v/>
      </c>
      <c r="G121" s="115" t="str">
        <f t="shared" si="13"/>
        <v/>
      </c>
      <c r="P121" s="1" t="e">
        <f t="shared" si="14"/>
        <v>#N/A</v>
      </c>
      <c r="Q121" s="1" t="e">
        <f t="shared" si="15"/>
        <v>#N/A</v>
      </c>
    </row>
    <row r="122" spans="1:17" ht="14.4" x14ac:dyDescent="0.3">
      <c r="A122" s="113" t="str">
        <f t="shared" si="16"/>
        <v/>
      </c>
      <c r="B122" s="114" t="str">
        <f t="shared" si="9"/>
        <v/>
      </c>
      <c r="C122" s="115" t="str">
        <f t="shared" si="17"/>
        <v/>
      </c>
      <c r="D122" s="115" t="str">
        <f t="shared" si="10"/>
        <v/>
      </c>
      <c r="E122" s="115" t="str">
        <f t="shared" si="11"/>
        <v/>
      </c>
      <c r="F122" s="115" t="str">
        <f t="shared" si="12"/>
        <v/>
      </c>
      <c r="G122" s="115" t="str">
        <f t="shared" si="13"/>
        <v/>
      </c>
      <c r="P122" s="1" t="e">
        <f t="shared" si="14"/>
        <v>#N/A</v>
      </c>
      <c r="Q122" s="1" t="e">
        <f t="shared" si="15"/>
        <v>#N/A</v>
      </c>
    </row>
    <row r="123" spans="1:17" ht="14.4" x14ac:dyDescent="0.3">
      <c r="A123" s="113" t="str">
        <f t="shared" si="16"/>
        <v/>
      </c>
      <c r="B123" s="114" t="str">
        <f t="shared" si="9"/>
        <v/>
      </c>
      <c r="C123" s="115" t="str">
        <f t="shared" si="17"/>
        <v/>
      </c>
      <c r="D123" s="115" t="str">
        <f t="shared" si="10"/>
        <v/>
      </c>
      <c r="E123" s="115" t="str">
        <f t="shared" si="11"/>
        <v/>
      </c>
      <c r="F123" s="115" t="str">
        <f t="shared" si="12"/>
        <v/>
      </c>
      <c r="G123" s="115" t="str">
        <f t="shared" si="13"/>
        <v/>
      </c>
      <c r="P123" s="1" t="e">
        <f t="shared" si="14"/>
        <v>#N/A</v>
      </c>
      <c r="Q123" s="1" t="e">
        <f t="shared" si="15"/>
        <v>#N/A</v>
      </c>
    </row>
    <row r="124" spans="1:17" ht="14.4" x14ac:dyDescent="0.3">
      <c r="A124" s="113" t="str">
        <f t="shared" si="16"/>
        <v/>
      </c>
      <c r="B124" s="114" t="str">
        <f t="shared" si="9"/>
        <v/>
      </c>
      <c r="C124" s="115" t="str">
        <f t="shared" si="17"/>
        <v/>
      </c>
      <c r="D124" s="115" t="str">
        <f t="shared" si="10"/>
        <v/>
      </c>
      <c r="E124" s="115" t="str">
        <f t="shared" si="11"/>
        <v/>
      </c>
      <c r="F124" s="115" t="str">
        <f t="shared" si="12"/>
        <v/>
      </c>
      <c r="G124" s="115" t="str">
        <f t="shared" si="13"/>
        <v/>
      </c>
      <c r="P124" s="1" t="e">
        <f t="shared" si="14"/>
        <v>#N/A</v>
      </c>
      <c r="Q124" s="1" t="e">
        <f t="shared" si="15"/>
        <v>#N/A</v>
      </c>
    </row>
    <row r="125" spans="1:17" ht="14.4" x14ac:dyDescent="0.3">
      <c r="A125" s="113" t="str">
        <f t="shared" si="16"/>
        <v/>
      </c>
      <c r="B125" s="114" t="str">
        <f t="shared" si="9"/>
        <v/>
      </c>
      <c r="C125" s="115" t="str">
        <f t="shared" si="17"/>
        <v/>
      </c>
      <c r="D125" s="115" t="str">
        <f t="shared" si="10"/>
        <v/>
      </c>
      <c r="E125" s="115" t="str">
        <f t="shared" si="11"/>
        <v/>
      </c>
      <c r="F125" s="115" t="str">
        <f t="shared" si="12"/>
        <v/>
      </c>
      <c r="G125" s="115" t="str">
        <f t="shared" si="13"/>
        <v/>
      </c>
      <c r="P125" s="1" t="e">
        <f t="shared" si="14"/>
        <v>#N/A</v>
      </c>
      <c r="Q125" s="1" t="e">
        <f t="shared" si="15"/>
        <v>#N/A</v>
      </c>
    </row>
    <row r="126" spans="1:17" ht="14.4" x14ac:dyDescent="0.3">
      <c r="A126" s="113" t="str">
        <f t="shared" si="16"/>
        <v/>
      </c>
      <c r="B126" s="114" t="str">
        <f t="shared" si="9"/>
        <v/>
      </c>
      <c r="C126" s="115" t="str">
        <f t="shared" si="17"/>
        <v/>
      </c>
      <c r="D126" s="115" t="str">
        <f t="shared" si="10"/>
        <v/>
      </c>
      <c r="E126" s="115" t="str">
        <f t="shared" si="11"/>
        <v/>
      </c>
      <c r="F126" s="115" t="str">
        <f t="shared" si="12"/>
        <v/>
      </c>
      <c r="G126" s="115" t="str">
        <f t="shared" si="13"/>
        <v/>
      </c>
      <c r="P126" s="1" t="e">
        <f t="shared" si="14"/>
        <v>#N/A</v>
      </c>
      <c r="Q126" s="1" t="e">
        <f t="shared" si="15"/>
        <v>#N/A</v>
      </c>
    </row>
    <row r="127" spans="1:17" ht="14.4" x14ac:dyDescent="0.3">
      <c r="A127" s="113" t="str">
        <f t="shared" si="16"/>
        <v/>
      </c>
      <c r="B127" s="114" t="str">
        <f t="shared" si="9"/>
        <v/>
      </c>
      <c r="C127" s="115" t="str">
        <f t="shared" si="17"/>
        <v/>
      </c>
      <c r="D127" s="115" t="str">
        <f t="shared" si="10"/>
        <v/>
      </c>
      <c r="E127" s="115" t="str">
        <f t="shared" si="11"/>
        <v/>
      </c>
      <c r="F127" s="115" t="str">
        <f t="shared" si="12"/>
        <v/>
      </c>
      <c r="G127" s="115" t="str">
        <f t="shared" si="13"/>
        <v/>
      </c>
      <c r="P127" s="1" t="e">
        <f t="shared" si="14"/>
        <v>#N/A</v>
      </c>
      <c r="Q127" s="1" t="e">
        <f t="shared" si="15"/>
        <v>#N/A</v>
      </c>
    </row>
    <row r="128" spans="1:17" ht="14.4" x14ac:dyDescent="0.3">
      <c r="A128" s="113" t="str">
        <f t="shared" si="16"/>
        <v/>
      </c>
      <c r="B128" s="114" t="str">
        <f t="shared" si="9"/>
        <v/>
      </c>
      <c r="C128" s="115" t="str">
        <f t="shared" si="17"/>
        <v/>
      </c>
      <c r="D128" s="115" t="str">
        <f t="shared" si="10"/>
        <v/>
      </c>
      <c r="E128" s="115" t="str">
        <f t="shared" si="11"/>
        <v/>
      </c>
      <c r="F128" s="115" t="str">
        <f t="shared" si="12"/>
        <v/>
      </c>
      <c r="G128" s="115" t="str">
        <f t="shared" si="13"/>
        <v/>
      </c>
      <c r="P128" s="1" t="e">
        <f t="shared" si="14"/>
        <v>#N/A</v>
      </c>
      <c r="Q128" s="1" t="e">
        <f t="shared" si="15"/>
        <v>#N/A</v>
      </c>
    </row>
    <row r="129" spans="1:17" ht="14.4" x14ac:dyDescent="0.3">
      <c r="A129" s="113" t="str">
        <f t="shared" si="16"/>
        <v/>
      </c>
      <c r="B129" s="114" t="str">
        <f t="shared" si="9"/>
        <v/>
      </c>
      <c r="C129" s="115" t="str">
        <f t="shared" si="17"/>
        <v/>
      </c>
      <c r="D129" s="115" t="str">
        <f t="shared" si="10"/>
        <v/>
      </c>
      <c r="E129" s="115" t="str">
        <f t="shared" si="11"/>
        <v/>
      </c>
      <c r="F129" s="115" t="str">
        <f t="shared" si="12"/>
        <v/>
      </c>
      <c r="G129" s="115" t="str">
        <f t="shared" si="13"/>
        <v/>
      </c>
      <c r="P129" s="1" t="e">
        <f t="shared" si="14"/>
        <v>#N/A</v>
      </c>
      <c r="Q129" s="1" t="e">
        <f t="shared" si="15"/>
        <v>#N/A</v>
      </c>
    </row>
    <row r="130" spans="1:17" ht="14.4" x14ac:dyDescent="0.3">
      <c r="A130" s="113" t="str">
        <f t="shared" si="16"/>
        <v/>
      </c>
      <c r="B130" s="114" t="str">
        <f t="shared" si="9"/>
        <v/>
      </c>
      <c r="C130" s="115" t="str">
        <f t="shared" si="17"/>
        <v/>
      </c>
      <c r="D130" s="115" t="str">
        <f t="shared" si="10"/>
        <v/>
      </c>
      <c r="E130" s="115" t="str">
        <f t="shared" si="11"/>
        <v/>
      </c>
      <c r="F130" s="115" t="str">
        <f t="shared" si="12"/>
        <v/>
      </c>
      <c r="G130" s="115" t="str">
        <f t="shared" si="13"/>
        <v/>
      </c>
      <c r="P130" s="1" t="e">
        <f t="shared" si="14"/>
        <v>#N/A</v>
      </c>
      <c r="Q130" s="1" t="e">
        <f t="shared" si="15"/>
        <v>#N/A</v>
      </c>
    </row>
    <row r="131" spans="1:17" ht="14.4" x14ac:dyDescent="0.3">
      <c r="A131" s="113" t="str">
        <f t="shared" si="16"/>
        <v/>
      </c>
      <c r="B131" s="114" t="str">
        <f t="shared" si="9"/>
        <v/>
      </c>
      <c r="C131" s="115" t="str">
        <f t="shared" si="17"/>
        <v/>
      </c>
      <c r="D131" s="115" t="str">
        <f t="shared" si="10"/>
        <v/>
      </c>
      <c r="E131" s="115" t="str">
        <f t="shared" si="11"/>
        <v/>
      </c>
      <c r="F131" s="115" t="str">
        <f t="shared" si="12"/>
        <v/>
      </c>
      <c r="G131" s="115" t="str">
        <f t="shared" si="13"/>
        <v/>
      </c>
      <c r="P131" s="1" t="e">
        <f t="shared" si="14"/>
        <v>#N/A</v>
      </c>
      <c r="Q131" s="1" t="e">
        <f t="shared" si="15"/>
        <v>#N/A</v>
      </c>
    </row>
    <row r="132" spans="1:17" ht="14.4" x14ac:dyDescent="0.3">
      <c r="A132" s="113" t="str">
        <f t="shared" si="16"/>
        <v/>
      </c>
      <c r="B132" s="114" t="str">
        <f t="shared" si="9"/>
        <v/>
      </c>
      <c r="C132" s="115" t="str">
        <f t="shared" si="17"/>
        <v/>
      </c>
      <c r="D132" s="115" t="str">
        <f t="shared" si="10"/>
        <v/>
      </c>
      <c r="E132" s="115" t="str">
        <f t="shared" si="11"/>
        <v/>
      </c>
      <c r="F132" s="115" t="str">
        <f t="shared" si="12"/>
        <v/>
      </c>
      <c r="G132" s="115" t="str">
        <f t="shared" si="13"/>
        <v/>
      </c>
      <c r="P132" s="1" t="e">
        <f t="shared" si="14"/>
        <v>#N/A</v>
      </c>
      <c r="Q132" s="1" t="e">
        <f t="shared" si="15"/>
        <v>#N/A</v>
      </c>
    </row>
    <row r="133" spans="1:17" ht="14.4" x14ac:dyDescent="0.3">
      <c r="A133" s="113" t="str">
        <f t="shared" si="16"/>
        <v/>
      </c>
      <c r="B133" s="114" t="str">
        <f t="shared" si="9"/>
        <v/>
      </c>
      <c r="C133" s="115" t="str">
        <f t="shared" si="17"/>
        <v/>
      </c>
      <c r="D133" s="115" t="str">
        <f t="shared" si="10"/>
        <v/>
      </c>
      <c r="E133" s="115" t="str">
        <f t="shared" si="11"/>
        <v/>
      </c>
      <c r="F133" s="115" t="str">
        <f t="shared" si="12"/>
        <v/>
      </c>
      <c r="G133" s="115" t="str">
        <f t="shared" si="13"/>
        <v/>
      </c>
      <c r="P133" s="1" t="e">
        <f t="shared" si="14"/>
        <v>#N/A</v>
      </c>
      <c r="Q133" s="1" t="e">
        <f t="shared" si="15"/>
        <v>#N/A</v>
      </c>
    </row>
    <row r="134" spans="1:17" ht="14.4" x14ac:dyDescent="0.3">
      <c r="A134" s="113" t="str">
        <f t="shared" si="16"/>
        <v/>
      </c>
      <c r="B134" s="114" t="str">
        <f t="shared" si="9"/>
        <v/>
      </c>
      <c r="C134" s="115" t="str">
        <f t="shared" si="17"/>
        <v/>
      </c>
      <c r="D134" s="115" t="str">
        <f t="shared" si="10"/>
        <v/>
      </c>
      <c r="E134" s="115" t="str">
        <f t="shared" si="11"/>
        <v/>
      </c>
      <c r="F134" s="115" t="str">
        <f t="shared" si="12"/>
        <v/>
      </c>
      <c r="G134" s="115" t="str">
        <f t="shared" si="13"/>
        <v/>
      </c>
      <c r="P134" s="1" t="e">
        <f t="shared" si="14"/>
        <v>#N/A</v>
      </c>
      <c r="Q134" s="1" t="e">
        <f t="shared" si="15"/>
        <v>#N/A</v>
      </c>
    </row>
    <row r="135" spans="1:17" ht="14.4" x14ac:dyDescent="0.3">
      <c r="A135" s="113" t="str">
        <f t="shared" si="16"/>
        <v/>
      </c>
      <c r="B135" s="114" t="str">
        <f t="shared" si="9"/>
        <v/>
      </c>
      <c r="C135" s="115" t="str">
        <f t="shared" si="17"/>
        <v/>
      </c>
      <c r="D135" s="115" t="str">
        <f t="shared" si="10"/>
        <v/>
      </c>
      <c r="E135" s="115" t="str">
        <f t="shared" si="11"/>
        <v/>
      </c>
      <c r="F135" s="115" t="str">
        <f t="shared" si="12"/>
        <v/>
      </c>
      <c r="G135" s="115" t="str">
        <f t="shared" si="13"/>
        <v/>
      </c>
      <c r="P135" s="1" t="e">
        <f t="shared" si="14"/>
        <v>#N/A</v>
      </c>
      <c r="Q135" s="1" t="e">
        <f t="shared" si="15"/>
        <v>#N/A</v>
      </c>
    </row>
    <row r="136" spans="1:17" ht="14.4" x14ac:dyDescent="0.3">
      <c r="A136" s="113" t="str">
        <f t="shared" si="16"/>
        <v/>
      </c>
      <c r="B136" s="114" t="str">
        <f t="shared" si="9"/>
        <v/>
      </c>
      <c r="C136" s="115" t="str">
        <f t="shared" si="17"/>
        <v/>
      </c>
      <c r="D136" s="115" t="str">
        <f t="shared" si="10"/>
        <v/>
      </c>
      <c r="E136" s="115" t="str">
        <f t="shared" si="11"/>
        <v/>
      </c>
      <c r="F136" s="115" t="str">
        <f t="shared" si="12"/>
        <v/>
      </c>
      <c r="G136" s="115" t="str">
        <f t="shared" si="13"/>
        <v/>
      </c>
      <c r="P136" s="1" t="e">
        <f t="shared" si="14"/>
        <v>#N/A</v>
      </c>
      <c r="Q136" s="1" t="e">
        <f t="shared" si="15"/>
        <v>#N/A</v>
      </c>
    </row>
    <row r="137" spans="1:17" ht="14.4" x14ac:dyDescent="0.3">
      <c r="A137" s="113" t="str">
        <f t="shared" si="16"/>
        <v/>
      </c>
      <c r="B137" s="114" t="str">
        <f t="shared" si="9"/>
        <v/>
      </c>
      <c r="C137" s="115" t="str">
        <f t="shared" si="17"/>
        <v/>
      </c>
      <c r="D137" s="115" t="str">
        <f t="shared" si="10"/>
        <v/>
      </c>
      <c r="E137" s="115" t="str">
        <f t="shared" si="11"/>
        <v/>
      </c>
      <c r="F137" s="115" t="str">
        <f t="shared" si="12"/>
        <v/>
      </c>
      <c r="G137" s="115" t="str">
        <f t="shared" si="13"/>
        <v/>
      </c>
      <c r="P137" s="1" t="e">
        <f t="shared" si="14"/>
        <v>#N/A</v>
      </c>
      <c r="Q137" s="1" t="e">
        <f t="shared" si="15"/>
        <v>#N/A</v>
      </c>
    </row>
    <row r="138" spans="1:17" ht="14.4" x14ac:dyDescent="0.3">
      <c r="A138" s="113" t="str">
        <f t="shared" si="16"/>
        <v/>
      </c>
      <c r="B138" s="114" t="str">
        <f t="shared" si="9"/>
        <v/>
      </c>
      <c r="C138" s="115" t="str">
        <f t="shared" si="17"/>
        <v/>
      </c>
      <c r="D138" s="115" t="str">
        <f t="shared" si="10"/>
        <v/>
      </c>
      <c r="E138" s="115" t="str">
        <f t="shared" si="11"/>
        <v/>
      </c>
      <c r="F138" s="115" t="str">
        <f t="shared" si="12"/>
        <v/>
      </c>
      <c r="G138" s="115" t="str">
        <f t="shared" si="13"/>
        <v/>
      </c>
      <c r="P138" s="1" t="e">
        <f t="shared" si="14"/>
        <v>#N/A</v>
      </c>
      <c r="Q138" s="1" t="e">
        <f t="shared" si="15"/>
        <v>#N/A</v>
      </c>
    </row>
    <row r="139" spans="1:17" ht="14.4" x14ac:dyDescent="0.3">
      <c r="A139" s="113" t="str">
        <f t="shared" si="16"/>
        <v/>
      </c>
      <c r="B139" s="114" t="str">
        <f t="shared" si="9"/>
        <v/>
      </c>
      <c r="C139" s="115" t="str">
        <f t="shared" si="17"/>
        <v/>
      </c>
      <c r="D139" s="115" t="str">
        <f t="shared" si="10"/>
        <v/>
      </c>
      <c r="E139" s="115" t="str">
        <f t="shared" si="11"/>
        <v/>
      </c>
      <c r="F139" s="115" t="str">
        <f t="shared" si="12"/>
        <v/>
      </c>
      <c r="G139" s="115" t="str">
        <f t="shared" si="13"/>
        <v/>
      </c>
      <c r="P139" s="1" t="e">
        <f t="shared" si="14"/>
        <v>#N/A</v>
      </c>
      <c r="Q139" s="1" t="e">
        <f t="shared" si="15"/>
        <v>#N/A</v>
      </c>
    </row>
    <row r="140" spans="1:17" ht="14.4" x14ac:dyDescent="0.3">
      <c r="A140" s="113" t="str">
        <f t="shared" si="16"/>
        <v/>
      </c>
      <c r="B140" s="114" t="str">
        <f t="shared" si="9"/>
        <v/>
      </c>
      <c r="C140" s="115" t="str">
        <f t="shared" si="17"/>
        <v/>
      </c>
      <c r="D140" s="115" t="str">
        <f t="shared" si="10"/>
        <v/>
      </c>
      <c r="E140" s="115" t="str">
        <f t="shared" si="11"/>
        <v/>
      </c>
      <c r="F140" s="115" t="str">
        <f t="shared" si="12"/>
        <v/>
      </c>
      <c r="G140" s="115" t="str">
        <f t="shared" si="13"/>
        <v/>
      </c>
      <c r="P140" s="1" t="e">
        <f t="shared" si="14"/>
        <v>#N/A</v>
      </c>
      <c r="Q140" s="1" t="e">
        <f t="shared" si="15"/>
        <v>#N/A</v>
      </c>
    </row>
    <row r="141" spans="1:17" ht="14.4" x14ac:dyDescent="0.3">
      <c r="A141" s="113" t="str">
        <f t="shared" si="16"/>
        <v/>
      </c>
      <c r="B141" s="114" t="str">
        <f t="shared" si="9"/>
        <v/>
      </c>
      <c r="C141" s="115" t="str">
        <f t="shared" si="17"/>
        <v/>
      </c>
      <c r="D141" s="115" t="str">
        <f t="shared" si="10"/>
        <v/>
      </c>
      <c r="E141" s="115" t="str">
        <f t="shared" si="11"/>
        <v/>
      </c>
      <c r="F141" s="115" t="str">
        <f t="shared" si="12"/>
        <v/>
      </c>
      <c r="G141" s="115" t="str">
        <f t="shared" si="13"/>
        <v/>
      </c>
      <c r="P141" s="1" t="e">
        <f t="shared" si="14"/>
        <v>#N/A</v>
      </c>
      <c r="Q141" s="1" t="e">
        <f t="shared" si="15"/>
        <v>#N/A</v>
      </c>
    </row>
    <row r="142" spans="1:17" ht="14.4" x14ac:dyDescent="0.3">
      <c r="A142" s="113" t="str">
        <f t="shared" si="16"/>
        <v/>
      </c>
      <c r="B142" s="114" t="str">
        <f t="shared" si="9"/>
        <v/>
      </c>
      <c r="C142" s="115" t="str">
        <f t="shared" si="17"/>
        <v/>
      </c>
      <c r="D142" s="115" t="str">
        <f t="shared" si="10"/>
        <v/>
      </c>
      <c r="E142" s="115" t="str">
        <f t="shared" si="11"/>
        <v/>
      </c>
      <c r="F142" s="115" t="str">
        <f t="shared" si="12"/>
        <v/>
      </c>
      <c r="G142" s="115" t="str">
        <f t="shared" si="13"/>
        <v/>
      </c>
      <c r="P142" s="1" t="e">
        <f t="shared" si="14"/>
        <v>#N/A</v>
      </c>
      <c r="Q142" s="1" t="e">
        <f t="shared" si="15"/>
        <v>#N/A</v>
      </c>
    </row>
    <row r="143" spans="1:17" ht="14.4" x14ac:dyDescent="0.3">
      <c r="A143" s="113" t="str">
        <f t="shared" si="16"/>
        <v/>
      </c>
      <c r="B143" s="114" t="str">
        <f t="shared" ref="B143:B206" si="18">IF($A143="","",EDATE($B$8,$A143-1))</f>
        <v/>
      </c>
      <c r="C143" s="115" t="str">
        <f t="shared" si="17"/>
        <v/>
      </c>
      <c r="D143" s="115" t="str">
        <f t="shared" ref="D143:D206" si="19">IF($A143="","",MIN($B$7,$C143+$E143))</f>
        <v/>
      </c>
      <c r="E143" s="115" t="str">
        <f t="shared" ref="E143:E206" si="20">IF($A143="","",$C143*($B$6/12))</f>
        <v/>
      </c>
      <c r="F143" s="115" t="str">
        <f t="shared" ref="F143:F206" si="21">IF($A143="","",$D143-$E143)</f>
        <v/>
      </c>
      <c r="G143" s="115" t="str">
        <f t="shared" ref="G143:G206" si="22">IF($A143="","",MAX($C143+$E143-$D143,0))</f>
        <v/>
      </c>
      <c r="P143" s="1" t="e">
        <f t="shared" ref="P143:P206" si="23">IF(ISNUMBER($A143),$A143,NA())</f>
        <v>#N/A</v>
      </c>
      <c r="Q143" s="1" t="e">
        <f t="shared" ref="Q143:Q206" si="24">IF(ISNUMBER($G143),$G143,NA())</f>
        <v>#N/A</v>
      </c>
    </row>
    <row r="144" spans="1:17" ht="14.4" x14ac:dyDescent="0.3">
      <c r="A144" s="113" t="str">
        <f t="shared" ref="A144:A207" si="25">IF(N($G143)&lt;=0,"",$A143+1)</f>
        <v/>
      </c>
      <c r="B144" s="114" t="str">
        <f t="shared" si="18"/>
        <v/>
      </c>
      <c r="C144" s="115" t="str">
        <f t="shared" ref="C144:C207" si="26">IF($A144="","",$G143)</f>
        <v/>
      </c>
      <c r="D144" s="115" t="str">
        <f t="shared" si="19"/>
        <v/>
      </c>
      <c r="E144" s="115" t="str">
        <f t="shared" si="20"/>
        <v/>
      </c>
      <c r="F144" s="115" t="str">
        <f t="shared" si="21"/>
        <v/>
      </c>
      <c r="G144" s="115" t="str">
        <f t="shared" si="22"/>
        <v/>
      </c>
      <c r="P144" s="1" t="e">
        <f t="shared" si="23"/>
        <v>#N/A</v>
      </c>
      <c r="Q144" s="1" t="e">
        <f t="shared" si="24"/>
        <v>#N/A</v>
      </c>
    </row>
    <row r="145" spans="1:17" ht="14.4" x14ac:dyDescent="0.3">
      <c r="A145" s="113" t="str">
        <f t="shared" si="25"/>
        <v/>
      </c>
      <c r="B145" s="114" t="str">
        <f t="shared" si="18"/>
        <v/>
      </c>
      <c r="C145" s="115" t="str">
        <f t="shared" si="26"/>
        <v/>
      </c>
      <c r="D145" s="115" t="str">
        <f t="shared" si="19"/>
        <v/>
      </c>
      <c r="E145" s="115" t="str">
        <f t="shared" si="20"/>
        <v/>
      </c>
      <c r="F145" s="115" t="str">
        <f t="shared" si="21"/>
        <v/>
      </c>
      <c r="G145" s="115" t="str">
        <f t="shared" si="22"/>
        <v/>
      </c>
      <c r="P145" s="1" t="e">
        <f t="shared" si="23"/>
        <v>#N/A</v>
      </c>
      <c r="Q145" s="1" t="e">
        <f t="shared" si="24"/>
        <v>#N/A</v>
      </c>
    </row>
    <row r="146" spans="1:17" ht="14.4" x14ac:dyDescent="0.3">
      <c r="A146" s="113" t="str">
        <f t="shared" si="25"/>
        <v/>
      </c>
      <c r="B146" s="114" t="str">
        <f t="shared" si="18"/>
        <v/>
      </c>
      <c r="C146" s="115" t="str">
        <f t="shared" si="26"/>
        <v/>
      </c>
      <c r="D146" s="115" t="str">
        <f t="shared" si="19"/>
        <v/>
      </c>
      <c r="E146" s="115" t="str">
        <f t="shared" si="20"/>
        <v/>
      </c>
      <c r="F146" s="115" t="str">
        <f t="shared" si="21"/>
        <v/>
      </c>
      <c r="G146" s="115" t="str">
        <f t="shared" si="22"/>
        <v/>
      </c>
      <c r="P146" s="1" t="e">
        <f t="shared" si="23"/>
        <v>#N/A</v>
      </c>
      <c r="Q146" s="1" t="e">
        <f t="shared" si="24"/>
        <v>#N/A</v>
      </c>
    </row>
    <row r="147" spans="1:17" ht="14.4" x14ac:dyDescent="0.3">
      <c r="A147" s="113" t="str">
        <f t="shared" si="25"/>
        <v/>
      </c>
      <c r="B147" s="114" t="str">
        <f t="shared" si="18"/>
        <v/>
      </c>
      <c r="C147" s="115" t="str">
        <f t="shared" si="26"/>
        <v/>
      </c>
      <c r="D147" s="115" t="str">
        <f t="shared" si="19"/>
        <v/>
      </c>
      <c r="E147" s="115" t="str">
        <f t="shared" si="20"/>
        <v/>
      </c>
      <c r="F147" s="115" t="str">
        <f t="shared" si="21"/>
        <v/>
      </c>
      <c r="G147" s="115" t="str">
        <f t="shared" si="22"/>
        <v/>
      </c>
      <c r="P147" s="1" t="e">
        <f t="shared" si="23"/>
        <v>#N/A</v>
      </c>
      <c r="Q147" s="1" t="e">
        <f t="shared" si="24"/>
        <v>#N/A</v>
      </c>
    </row>
    <row r="148" spans="1:17" ht="14.4" x14ac:dyDescent="0.3">
      <c r="A148" s="113" t="str">
        <f t="shared" si="25"/>
        <v/>
      </c>
      <c r="B148" s="114" t="str">
        <f t="shared" si="18"/>
        <v/>
      </c>
      <c r="C148" s="115" t="str">
        <f t="shared" si="26"/>
        <v/>
      </c>
      <c r="D148" s="115" t="str">
        <f t="shared" si="19"/>
        <v/>
      </c>
      <c r="E148" s="115" t="str">
        <f t="shared" si="20"/>
        <v/>
      </c>
      <c r="F148" s="115" t="str">
        <f t="shared" si="21"/>
        <v/>
      </c>
      <c r="G148" s="115" t="str">
        <f t="shared" si="22"/>
        <v/>
      </c>
      <c r="P148" s="1" t="e">
        <f t="shared" si="23"/>
        <v>#N/A</v>
      </c>
      <c r="Q148" s="1" t="e">
        <f t="shared" si="24"/>
        <v>#N/A</v>
      </c>
    </row>
    <row r="149" spans="1:17" ht="14.4" x14ac:dyDescent="0.3">
      <c r="A149" s="113" t="str">
        <f t="shared" si="25"/>
        <v/>
      </c>
      <c r="B149" s="114" t="str">
        <f t="shared" si="18"/>
        <v/>
      </c>
      <c r="C149" s="115" t="str">
        <f t="shared" si="26"/>
        <v/>
      </c>
      <c r="D149" s="115" t="str">
        <f t="shared" si="19"/>
        <v/>
      </c>
      <c r="E149" s="115" t="str">
        <f t="shared" si="20"/>
        <v/>
      </c>
      <c r="F149" s="115" t="str">
        <f t="shared" si="21"/>
        <v/>
      </c>
      <c r="G149" s="115" t="str">
        <f t="shared" si="22"/>
        <v/>
      </c>
      <c r="P149" s="1" t="e">
        <f t="shared" si="23"/>
        <v>#N/A</v>
      </c>
      <c r="Q149" s="1" t="e">
        <f t="shared" si="24"/>
        <v>#N/A</v>
      </c>
    </row>
    <row r="150" spans="1:17" ht="14.4" x14ac:dyDescent="0.3">
      <c r="A150" s="113" t="str">
        <f t="shared" si="25"/>
        <v/>
      </c>
      <c r="B150" s="114" t="str">
        <f t="shared" si="18"/>
        <v/>
      </c>
      <c r="C150" s="115" t="str">
        <f t="shared" si="26"/>
        <v/>
      </c>
      <c r="D150" s="115" t="str">
        <f t="shared" si="19"/>
        <v/>
      </c>
      <c r="E150" s="115" t="str">
        <f t="shared" si="20"/>
        <v/>
      </c>
      <c r="F150" s="115" t="str">
        <f t="shared" si="21"/>
        <v/>
      </c>
      <c r="G150" s="115" t="str">
        <f t="shared" si="22"/>
        <v/>
      </c>
      <c r="P150" s="1" t="e">
        <f t="shared" si="23"/>
        <v>#N/A</v>
      </c>
      <c r="Q150" s="1" t="e">
        <f t="shared" si="24"/>
        <v>#N/A</v>
      </c>
    </row>
    <row r="151" spans="1:17" ht="14.4" x14ac:dyDescent="0.3">
      <c r="A151" s="113" t="str">
        <f t="shared" si="25"/>
        <v/>
      </c>
      <c r="B151" s="114" t="str">
        <f t="shared" si="18"/>
        <v/>
      </c>
      <c r="C151" s="115" t="str">
        <f t="shared" si="26"/>
        <v/>
      </c>
      <c r="D151" s="115" t="str">
        <f t="shared" si="19"/>
        <v/>
      </c>
      <c r="E151" s="115" t="str">
        <f t="shared" si="20"/>
        <v/>
      </c>
      <c r="F151" s="115" t="str">
        <f t="shared" si="21"/>
        <v/>
      </c>
      <c r="G151" s="115" t="str">
        <f t="shared" si="22"/>
        <v/>
      </c>
      <c r="P151" s="1" t="e">
        <f t="shared" si="23"/>
        <v>#N/A</v>
      </c>
      <c r="Q151" s="1" t="e">
        <f t="shared" si="24"/>
        <v>#N/A</v>
      </c>
    </row>
    <row r="152" spans="1:17" ht="14.4" x14ac:dyDescent="0.3">
      <c r="A152" s="113" t="str">
        <f t="shared" si="25"/>
        <v/>
      </c>
      <c r="B152" s="114" t="str">
        <f t="shared" si="18"/>
        <v/>
      </c>
      <c r="C152" s="115" t="str">
        <f t="shared" si="26"/>
        <v/>
      </c>
      <c r="D152" s="115" t="str">
        <f t="shared" si="19"/>
        <v/>
      </c>
      <c r="E152" s="115" t="str">
        <f t="shared" si="20"/>
        <v/>
      </c>
      <c r="F152" s="115" t="str">
        <f t="shared" si="21"/>
        <v/>
      </c>
      <c r="G152" s="115" t="str">
        <f t="shared" si="22"/>
        <v/>
      </c>
      <c r="P152" s="1" t="e">
        <f t="shared" si="23"/>
        <v>#N/A</v>
      </c>
      <c r="Q152" s="1" t="e">
        <f t="shared" si="24"/>
        <v>#N/A</v>
      </c>
    </row>
    <row r="153" spans="1:17" ht="14.4" x14ac:dyDescent="0.3">
      <c r="A153" s="113" t="str">
        <f t="shared" si="25"/>
        <v/>
      </c>
      <c r="B153" s="114" t="str">
        <f t="shared" si="18"/>
        <v/>
      </c>
      <c r="C153" s="115" t="str">
        <f t="shared" si="26"/>
        <v/>
      </c>
      <c r="D153" s="115" t="str">
        <f t="shared" si="19"/>
        <v/>
      </c>
      <c r="E153" s="115" t="str">
        <f t="shared" si="20"/>
        <v/>
      </c>
      <c r="F153" s="115" t="str">
        <f t="shared" si="21"/>
        <v/>
      </c>
      <c r="G153" s="115" t="str">
        <f t="shared" si="22"/>
        <v/>
      </c>
      <c r="P153" s="1" t="e">
        <f t="shared" si="23"/>
        <v>#N/A</v>
      </c>
      <c r="Q153" s="1" t="e">
        <f t="shared" si="24"/>
        <v>#N/A</v>
      </c>
    </row>
    <row r="154" spans="1:17" ht="14.4" x14ac:dyDescent="0.3">
      <c r="A154" s="113" t="str">
        <f t="shared" si="25"/>
        <v/>
      </c>
      <c r="B154" s="114" t="str">
        <f t="shared" si="18"/>
        <v/>
      </c>
      <c r="C154" s="115" t="str">
        <f t="shared" si="26"/>
        <v/>
      </c>
      <c r="D154" s="115" t="str">
        <f t="shared" si="19"/>
        <v/>
      </c>
      <c r="E154" s="115" t="str">
        <f t="shared" si="20"/>
        <v/>
      </c>
      <c r="F154" s="115" t="str">
        <f t="shared" si="21"/>
        <v/>
      </c>
      <c r="G154" s="115" t="str">
        <f t="shared" si="22"/>
        <v/>
      </c>
      <c r="P154" s="1" t="e">
        <f t="shared" si="23"/>
        <v>#N/A</v>
      </c>
      <c r="Q154" s="1" t="e">
        <f t="shared" si="24"/>
        <v>#N/A</v>
      </c>
    </row>
    <row r="155" spans="1:17" ht="14.4" x14ac:dyDescent="0.3">
      <c r="A155" s="113" t="str">
        <f t="shared" si="25"/>
        <v/>
      </c>
      <c r="B155" s="114" t="str">
        <f t="shared" si="18"/>
        <v/>
      </c>
      <c r="C155" s="115" t="str">
        <f t="shared" si="26"/>
        <v/>
      </c>
      <c r="D155" s="115" t="str">
        <f t="shared" si="19"/>
        <v/>
      </c>
      <c r="E155" s="115" t="str">
        <f t="shared" si="20"/>
        <v/>
      </c>
      <c r="F155" s="115" t="str">
        <f t="shared" si="21"/>
        <v/>
      </c>
      <c r="G155" s="115" t="str">
        <f t="shared" si="22"/>
        <v/>
      </c>
      <c r="P155" s="1" t="e">
        <f t="shared" si="23"/>
        <v>#N/A</v>
      </c>
      <c r="Q155" s="1" t="e">
        <f t="shared" si="24"/>
        <v>#N/A</v>
      </c>
    </row>
    <row r="156" spans="1:17" ht="14.4" x14ac:dyDescent="0.3">
      <c r="A156" s="113" t="str">
        <f t="shared" si="25"/>
        <v/>
      </c>
      <c r="B156" s="114" t="str">
        <f t="shared" si="18"/>
        <v/>
      </c>
      <c r="C156" s="115" t="str">
        <f t="shared" si="26"/>
        <v/>
      </c>
      <c r="D156" s="115" t="str">
        <f t="shared" si="19"/>
        <v/>
      </c>
      <c r="E156" s="115" t="str">
        <f t="shared" si="20"/>
        <v/>
      </c>
      <c r="F156" s="115" t="str">
        <f t="shared" si="21"/>
        <v/>
      </c>
      <c r="G156" s="115" t="str">
        <f t="shared" si="22"/>
        <v/>
      </c>
      <c r="P156" s="1" t="e">
        <f t="shared" si="23"/>
        <v>#N/A</v>
      </c>
      <c r="Q156" s="1" t="e">
        <f t="shared" si="24"/>
        <v>#N/A</v>
      </c>
    </row>
    <row r="157" spans="1:17" ht="14.4" x14ac:dyDescent="0.3">
      <c r="A157" s="113" t="str">
        <f t="shared" si="25"/>
        <v/>
      </c>
      <c r="B157" s="114" t="str">
        <f t="shared" si="18"/>
        <v/>
      </c>
      <c r="C157" s="115" t="str">
        <f t="shared" si="26"/>
        <v/>
      </c>
      <c r="D157" s="115" t="str">
        <f t="shared" si="19"/>
        <v/>
      </c>
      <c r="E157" s="115" t="str">
        <f t="shared" si="20"/>
        <v/>
      </c>
      <c r="F157" s="115" t="str">
        <f t="shared" si="21"/>
        <v/>
      </c>
      <c r="G157" s="115" t="str">
        <f t="shared" si="22"/>
        <v/>
      </c>
      <c r="P157" s="1" t="e">
        <f t="shared" si="23"/>
        <v>#N/A</v>
      </c>
      <c r="Q157" s="1" t="e">
        <f t="shared" si="24"/>
        <v>#N/A</v>
      </c>
    </row>
    <row r="158" spans="1:17" ht="14.4" x14ac:dyDescent="0.3">
      <c r="A158" s="113" t="str">
        <f t="shared" si="25"/>
        <v/>
      </c>
      <c r="B158" s="114" t="str">
        <f t="shared" si="18"/>
        <v/>
      </c>
      <c r="C158" s="115" t="str">
        <f t="shared" si="26"/>
        <v/>
      </c>
      <c r="D158" s="115" t="str">
        <f t="shared" si="19"/>
        <v/>
      </c>
      <c r="E158" s="115" t="str">
        <f t="shared" si="20"/>
        <v/>
      </c>
      <c r="F158" s="115" t="str">
        <f t="shared" si="21"/>
        <v/>
      </c>
      <c r="G158" s="115" t="str">
        <f t="shared" si="22"/>
        <v/>
      </c>
      <c r="P158" s="1" t="e">
        <f t="shared" si="23"/>
        <v>#N/A</v>
      </c>
      <c r="Q158" s="1" t="e">
        <f t="shared" si="24"/>
        <v>#N/A</v>
      </c>
    </row>
    <row r="159" spans="1:17" ht="14.4" x14ac:dyDescent="0.3">
      <c r="A159" s="113" t="str">
        <f t="shared" si="25"/>
        <v/>
      </c>
      <c r="B159" s="114" t="str">
        <f t="shared" si="18"/>
        <v/>
      </c>
      <c r="C159" s="115" t="str">
        <f t="shared" si="26"/>
        <v/>
      </c>
      <c r="D159" s="115" t="str">
        <f t="shared" si="19"/>
        <v/>
      </c>
      <c r="E159" s="115" t="str">
        <f t="shared" si="20"/>
        <v/>
      </c>
      <c r="F159" s="115" t="str">
        <f t="shared" si="21"/>
        <v/>
      </c>
      <c r="G159" s="115" t="str">
        <f t="shared" si="22"/>
        <v/>
      </c>
      <c r="P159" s="1" t="e">
        <f t="shared" si="23"/>
        <v>#N/A</v>
      </c>
      <c r="Q159" s="1" t="e">
        <f t="shared" si="24"/>
        <v>#N/A</v>
      </c>
    </row>
    <row r="160" spans="1:17" ht="14.4" x14ac:dyDescent="0.3">
      <c r="A160" s="113" t="str">
        <f t="shared" si="25"/>
        <v/>
      </c>
      <c r="B160" s="114" t="str">
        <f t="shared" si="18"/>
        <v/>
      </c>
      <c r="C160" s="115" t="str">
        <f t="shared" si="26"/>
        <v/>
      </c>
      <c r="D160" s="115" t="str">
        <f t="shared" si="19"/>
        <v/>
      </c>
      <c r="E160" s="115" t="str">
        <f t="shared" si="20"/>
        <v/>
      </c>
      <c r="F160" s="115" t="str">
        <f t="shared" si="21"/>
        <v/>
      </c>
      <c r="G160" s="115" t="str">
        <f t="shared" si="22"/>
        <v/>
      </c>
      <c r="P160" s="1" t="e">
        <f t="shared" si="23"/>
        <v>#N/A</v>
      </c>
      <c r="Q160" s="1" t="e">
        <f t="shared" si="24"/>
        <v>#N/A</v>
      </c>
    </row>
    <row r="161" spans="1:17" ht="14.4" x14ac:dyDescent="0.3">
      <c r="A161" s="113" t="str">
        <f t="shared" si="25"/>
        <v/>
      </c>
      <c r="B161" s="114" t="str">
        <f t="shared" si="18"/>
        <v/>
      </c>
      <c r="C161" s="115" t="str">
        <f t="shared" si="26"/>
        <v/>
      </c>
      <c r="D161" s="115" t="str">
        <f t="shared" si="19"/>
        <v/>
      </c>
      <c r="E161" s="115" t="str">
        <f t="shared" si="20"/>
        <v/>
      </c>
      <c r="F161" s="115" t="str">
        <f t="shared" si="21"/>
        <v/>
      </c>
      <c r="G161" s="115" t="str">
        <f t="shared" si="22"/>
        <v/>
      </c>
      <c r="P161" s="1" t="e">
        <f t="shared" si="23"/>
        <v>#N/A</v>
      </c>
      <c r="Q161" s="1" t="e">
        <f t="shared" si="24"/>
        <v>#N/A</v>
      </c>
    </row>
    <row r="162" spans="1:17" ht="14.4" x14ac:dyDescent="0.3">
      <c r="A162" s="113" t="str">
        <f t="shared" si="25"/>
        <v/>
      </c>
      <c r="B162" s="114" t="str">
        <f t="shared" si="18"/>
        <v/>
      </c>
      <c r="C162" s="115" t="str">
        <f t="shared" si="26"/>
        <v/>
      </c>
      <c r="D162" s="115" t="str">
        <f t="shared" si="19"/>
        <v/>
      </c>
      <c r="E162" s="115" t="str">
        <f t="shared" si="20"/>
        <v/>
      </c>
      <c r="F162" s="115" t="str">
        <f t="shared" si="21"/>
        <v/>
      </c>
      <c r="G162" s="115" t="str">
        <f t="shared" si="22"/>
        <v/>
      </c>
      <c r="P162" s="1" t="e">
        <f t="shared" si="23"/>
        <v>#N/A</v>
      </c>
      <c r="Q162" s="1" t="e">
        <f t="shared" si="24"/>
        <v>#N/A</v>
      </c>
    </row>
    <row r="163" spans="1:17" ht="14.4" x14ac:dyDescent="0.3">
      <c r="A163" s="113" t="str">
        <f t="shared" si="25"/>
        <v/>
      </c>
      <c r="B163" s="114" t="str">
        <f t="shared" si="18"/>
        <v/>
      </c>
      <c r="C163" s="115" t="str">
        <f t="shared" si="26"/>
        <v/>
      </c>
      <c r="D163" s="115" t="str">
        <f t="shared" si="19"/>
        <v/>
      </c>
      <c r="E163" s="115" t="str">
        <f t="shared" si="20"/>
        <v/>
      </c>
      <c r="F163" s="115" t="str">
        <f t="shared" si="21"/>
        <v/>
      </c>
      <c r="G163" s="115" t="str">
        <f t="shared" si="22"/>
        <v/>
      </c>
      <c r="P163" s="1" t="e">
        <f t="shared" si="23"/>
        <v>#N/A</v>
      </c>
      <c r="Q163" s="1" t="e">
        <f t="shared" si="24"/>
        <v>#N/A</v>
      </c>
    </row>
    <row r="164" spans="1:17" ht="14.4" x14ac:dyDescent="0.3">
      <c r="A164" s="113" t="str">
        <f t="shared" si="25"/>
        <v/>
      </c>
      <c r="B164" s="114" t="str">
        <f t="shared" si="18"/>
        <v/>
      </c>
      <c r="C164" s="115" t="str">
        <f t="shared" si="26"/>
        <v/>
      </c>
      <c r="D164" s="115" t="str">
        <f t="shared" si="19"/>
        <v/>
      </c>
      <c r="E164" s="115" t="str">
        <f t="shared" si="20"/>
        <v/>
      </c>
      <c r="F164" s="115" t="str">
        <f t="shared" si="21"/>
        <v/>
      </c>
      <c r="G164" s="115" t="str">
        <f t="shared" si="22"/>
        <v/>
      </c>
      <c r="P164" s="1" t="e">
        <f t="shared" si="23"/>
        <v>#N/A</v>
      </c>
      <c r="Q164" s="1" t="e">
        <f t="shared" si="24"/>
        <v>#N/A</v>
      </c>
    </row>
    <row r="165" spans="1:17" ht="14.4" x14ac:dyDescent="0.3">
      <c r="A165" s="113" t="str">
        <f t="shared" si="25"/>
        <v/>
      </c>
      <c r="B165" s="114" t="str">
        <f t="shared" si="18"/>
        <v/>
      </c>
      <c r="C165" s="115" t="str">
        <f t="shared" si="26"/>
        <v/>
      </c>
      <c r="D165" s="115" t="str">
        <f t="shared" si="19"/>
        <v/>
      </c>
      <c r="E165" s="115" t="str">
        <f t="shared" si="20"/>
        <v/>
      </c>
      <c r="F165" s="115" t="str">
        <f t="shared" si="21"/>
        <v/>
      </c>
      <c r="G165" s="115" t="str">
        <f t="shared" si="22"/>
        <v/>
      </c>
      <c r="P165" s="1" t="e">
        <f t="shared" si="23"/>
        <v>#N/A</v>
      </c>
      <c r="Q165" s="1" t="e">
        <f t="shared" si="24"/>
        <v>#N/A</v>
      </c>
    </row>
    <row r="166" spans="1:17" ht="14.4" x14ac:dyDescent="0.3">
      <c r="A166" s="113" t="str">
        <f t="shared" si="25"/>
        <v/>
      </c>
      <c r="B166" s="114" t="str">
        <f t="shared" si="18"/>
        <v/>
      </c>
      <c r="C166" s="115" t="str">
        <f t="shared" si="26"/>
        <v/>
      </c>
      <c r="D166" s="115" t="str">
        <f t="shared" si="19"/>
        <v/>
      </c>
      <c r="E166" s="115" t="str">
        <f t="shared" si="20"/>
        <v/>
      </c>
      <c r="F166" s="115" t="str">
        <f t="shared" si="21"/>
        <v/>
      </c>
      <c r="G166" s="115" t="str">
        <f t="shared" si="22"/>
        <v/>
      </c>
      <c r="P166" s="1" t="e">
        <f t="shared" si="23"/>
        <v>#N/A</v>
      </c>
      <c r="Q166" s="1" t="e">
        <f t="shared" si="24"/>
        <v>#N/A</v>
      </c>
    </row>
    <row r="167" spans="1:17" ht="14.4" x14ac:dyDescent="0.3">
      <c r="A167" s="113" t="str">
        <f t="shared" si="25"/>
        <v/>
      </c>
      <c r="B167" s="114" t="str">
        <f t="shared" si="18"/>
        <v/>
      </c>
      <c r="C167" s="115" t="str">
        <f t="shared" si="26"/>
        <v/>
      </c>
      <c r="D167" s="115" t="str">
        <f t="shared" si="19"/>
        <v/>
      </c>
      <c r="E167" s="115" t="str">
        <f t="shared" si="20"/>
        <v/>
      </c>
      <c r="F167" s="115" t="str">
        <f t="shared" si="21"/>
        <v/>
      </c>
      <c r="G167" s="115" t="str">
        <f t="shared" si="22"/>
        <v/>
      </c>
      <c r="P167" s="1" t="e">
        <f t="shared" si="23"/>
        <v>#N/A</v>
      </c>
      <c r="Q167" s="1" t="e">
        <f t="shared" si="24"/>
        <v>#N/A</v>
      </c>
    </row>
    <row r="168" spans="1:17" ht="14.4" x14ac:dyDescent="0.3">
      <c r="A168" s="113" t="str">
        <f t="shared" si="25"/>
        <v/>
      </c>
      <c r="B168" s="114" t="str">
        <f t="shared" si="18"/>
        <v/>
      </c>
      <c r="C168" s="115" t="str">
        <f t="shared" si="26"/>
        <v/>
      </c>
      <c r="D168" s="115" t="str">
        <f t="shared" si="19"/>
        <v/>
      </c>
      <c r="E168" s="115" t="str">
        <f t="shared" si="20"/>
        <v/>
      </c>
      <c r="F168" s="115" t="str">
        <f t="shared" si="21"/>
        <v/>
      </c>
      <c r="G168" s="115" t="str">
        <f t="shared" si="22"/>
        <v/>
      </c>
      <c r="P168" s="1" t="e">
        <f t="shared" si="23"/>
        <v>#N/A</v>
      </c>
      <c r="Q168" s="1" t="e">
        <f t="shared" si="24"/>
        <v>#N/A</v>
      </c>
    </row>
    <row r="169" spans="1:17" ht="14.4" x14ac:dyDescent="0.3">
      <c r="A169" s="113" t="str">
        <f t="shared" si="25"/>
        <v/>
      </c>
      <c r="B169" s="114" t="str">
        <f t="shared" si="18"/>
        <v/>
      </c>
      <c r="C169" s="115" t="str">
        <f t="shared" si="26"/>
        <v/>
      </c>
      <c r="D169" s="115" t="str">
        <f t="shared" si="19"/>
        <v/>
      </c>
      <c r="E169" s="115" t="str">
        <f t="shared" si="20"/>
        <v/>
      </c>
      <c r="F169" s="115" t="str">
        <f t="shared" si="21"/>
        <v/>
      </c>
      <c r="G169" s="115" t="str">
        <f t="shared" si="22"/>
        <v/>
      </c>
      <c r="P169" s="1" t="e">
        <f t="shared" si="23"/>
        <v>#N/A</v>
      </c>
      <c r="Q169" s="1" t="e">
        <f t="shared" si="24"/>
        <v>#N/A</v>
      </c>
    </row>
    <row r="170" spans="1:17" ht="14.4" x14ac:dyDescent="0.3">
      <c r="A170" s="113" t="str">
        <f t="shared" si="25"/>
        <v/>
      </c>
      <c r="B170" s="114" t="str">
        <f t="shared" si="18"/>
        <v/>
      </c>
      <c r="C170" s="115" t="str">
        <f t="shared" si="26"/>
        <v/>
      </c>
      <c r="D170" s="115" t="str">
        <f t="shared" si="19"/>
        <v/>
      </c>
      <c r="E170" s="115" t="str">
        <f t="shared" si="20"/>
        <v/>
      </c>
      <c r="F170" s="115" t="str">
        <f t="shared" si="21"/>
        <v/>
      </c>
      <c r="G170" s="115" t="str">
        <f t="shared" si="22"/>
        <v/>
      </c>
      <c r="P170" s="1" t="e">
        <f t="shared" si="23"/>
        <v>#N/A</v>
      </c>
      <c r="Q170" s="1" t="e">
        <f t="shared" si="24"/>
        <v>#N/A</v>
      </c>
    </row>
    <row r="171" spans="1:17" ht="14.4" x14ac:dyDescent="0.3">
      <c r="A171" s="113" t="str">
        <f t="shared" si="25"/>
        <v/>
      </c>
      <c r="B171" s="114" t="str">
        <f t="shared" si="18"/>
        <v/>
      </c>
      <c r="C171" s="115" t="str">
        <f t="shared" si="26"/>
        <v/>
      </c>
      <c r="D171" s="115" t="str">
        <f t="shared" si="19"/>
        <v/>
      </c>
      <c r="E171" s="115" t="str">
        <f t="shared" si="20"/>
        <v/>
      </c>
      <c r="F171" s="115" t="str">
        <f t="shared" si="21"/>
        <v/>
      </c>
      <c r="G171" s="115" t="str">
        <f t="shared" si="22"/>
        <v/>
      </c>
      <c r="P171" s="1" t="e">
        <f t="shared" si="23"/>
        <v>#N/A</v>
      </c>
      <c r="Q171" s="1" t="e">
        <f t="shared" si="24"/>
        <v>#N/A</v>
      </c>
    </row>
    <row r="172" spans="1:17" ht="14.4" x14ac:dyDescent="0.3">
      <c r="A172" s="113" t="str">
        <f t="shared" si="25"/>
        <v/>
      </c>
      <c r="B172" s="114" t="str">
        <f t="shared" si="18"/>
        <v/>
      </c>
      <c r="C172" s="115" t="str">
        <f t="shared" si="26"/>
        <v/>
      </c>
      <c r="D172" s="115" t="str">
        <f t="shared" si="19"/>
        <v/>
      </c>
      <c r="E172" s="115" t="str">
        <f t="shared" si="20"/>
        <v/>
      </c>
      <c r="F172" s="115" t="str">
        <f t="shared" si="21"/>
        <v/>
      </c>
      <c r="G172" s="115" t="str">
        <f t="shared" si="22"/>
        <v/>
      </c>
      <c r="P172" s="1" t="e">
        <f t="shared" si="23"/>
        <v>#N/A</v>
      </c>
      <c r="Q172" s="1" t="e">
        <f t="shared" si="24"/>
        <v>#N/A</v>
      </c>
    </row>
    <row r="173" spans="1:17" ht="14.4" x14ac:dyDescent="0.3">
      <c r="A173" s="113" t="str">
        <f t="shared" si="25"/>
        <v/>
      </c>
      <c r="B173" s="114" t="str">
        <f t="shared" si="18"/>
        <v/>
      </c>
      <c r="C173" s="115" t="str">
        <f t="shared" si="26"/>
        <v/>
      </c>
      <c r="D173" s="115" t="str">
        <f t="shared" si="19"/>
        <v/>
      </c>
      <c r="E173" s="115" t="str">
        <f t="shared" si="20"/>
        <v/>
      </c>
      <c r="F173" s="115" t="str">
        <f t="shared" si="21"/>
        <v/>
      </c>
      <c r="G173" s="115" t="str">
        <f t="shared" si="22"/>
        <v/>
      </c>
      <c r="P173" s="1" t="e">
        <f t="shared" si="23"/>
        <v>#N/A</v>
      </c>
      <c r="Q173" s="1" t="e">
        <f t="shared" si="24"/>
        <v>#N/A</v>
      </c>
    </row>
    <row r="174" spans="1:17" ht="14.4" x14ac:dyDescent="0.3">
      <c r="A174" s="113" t="str">
        <f t="shared" si="25"/>
        <v/>
      </c>
      <c r="B174" s="114" t="str">
        <f t="shared" si="18"/>
        <v/>
      </c>
      <c r="C174" s="115" t="str">
        <f t="shared" si="26"/>
        <v/>
      </c>
      <c r="D174" s="115" t="str">
        <f t="shared" si="19"/>
        <v/>
      </c>
      <c r="E174" s="115" t="str">
        <f t="shared" si="20"/>
        <v/>
      </c>
      <c r="F174" s="115" t="str">
        <f t="shared" si="21"/>
        <v/>
      </c>
      <c r="G174" s="115" t="str">
        <f t="shared" si="22"/>
        <v/>
      </c>
      <c r="P174" s="1" t="e">
        <f t="shared" si="23"/>
        <v>#N/A</v>
      </c>
      <c r="Q174" s="1" t="e">
        <f t="shared" si="24"/>
        <v>#N/A</v>
      </c>
    </row>
    <row r="175" spans="1:17" ht="14.4" x14ac:dyDescent="0.3">
      <c r="A175" s="113" t="str">
        <f t="shared" si="25"/>
        <v/>
      </c>
      <c r="B175" s="114" t="str">
        <f t="shared" si="18"/>
        <v/>
      </c>
      <c r="C175" s="115" t="str">
        <f t="shared" si="26"/>
        <v/>
      </c>
      <c r="D175" s="115" t="str">
        <f t="shared" si="19"/>
        <v/>
      </c>
      <c r="E175" s="115" t="str">
        <f t="shared" si="20"/>
        <v/>
      </c>
      <c r="F175" s="115" t="str">
        <f t="shared" si="21"/>
        <v/>
      </c>
      <c r="G175" s="115" t="str">
        <f t="shared" si="22"/>
        <v/>
      </c>
      <c r="P175" s="1" t="e">
        <f t="shared" si="23"/>
        <v>#N/A</v>
      </c>
      <c r="Q175" s="1" t="e">
        <f t="shared" si="24"/>
        <v>#N/A</v>
      </c>
    </row>
    <row r="176" spans="1:17" ht="14.4" x14ac:dyDescent="0.3">
      <c r="A176" s="113" t="str">
        <f t="shared" si="25"/>
        <v/>
      </c>
      <c r="B176" s="114" t="str">
        <f t="shared" si="18"/>
        <v/>
      </c>
      <c r="C176" s="115" t="str">
        <f t="shared" si="26"/>
        <v/>
      </c>
      <c r="D176" s="115" t="str">
        <f t="shared" si="19"/>
        <v/>
      </c>
      <c r="E176" s="115" t="str">
        <f t="shared" si="20"/>
        <v/>
      </c>
      <c r="F176" s="115" t="str">
        <f t="shared" si="21"/>
        <v/>
      </c>
      <c r="G176" s="115" t="str">
        <f t="shared" si="22"/>
        <v/>
      </c>
      <c r="P176" s="1" t="e">
        <f t="shared" si="23"/>
        <v>#N/A</v>
      </c>
      <c r="Q176" s="1" t="e">
        <f t="shared" si="24"/>
        <v>#N/A</v>
      </c>
    </row>
    <row r="177" spans="1:17" ht="14.4" x14ac:dyDescent="0.3">
      <c r="A177" s="113" t="str">
        <f t="shared" si="25"/>
        <v/>
      </c>
      <c r="B177" s="114" t="str">
        <f t="shared" si="18"/>
        <v/>
      </c>
      <c r="C177" s="115" t="str">
        <f t="shared" si="26"/>
        <v/>
      </c>
      <c r="D177" s="115" t="str">
        <f t="shared" si="19"/>
        <v/>
      </c>
      <c r="E177" s="115" t="str">
        <f t="shared" si="20"/>
        <v/>
      </c>
      <c r="F177" s="115" t="str">
        <f t="shared" si="21"/>
        <v/>
      </c>
      <c r="G177" s="115" t="str">
        <f t="shared" si="22"/>
        <v/>
      </c>
      <c r="P177" s="1" t="e">
        <f t="shared" si="23"/>
        <v>#N/A</v>
      </c>
      <c r="Q177" s="1" t="e">
        <f t="shared" si="24"/>
        <v>#N/A</v>
      </c>
    </row>
    <row r="178" spans="1:17" ht="14.4" x14ac:dyDescent="0.3">
      <c r="A178" s="113" t="str">
        <f t="shared" si="25"/>
        <v/>
      </c>
      <c r="B178" s="114" t="str">
        <f t="shared" si="18"/>
        <v/>
      </c>
      <c r="C178" s="115" t="str">
        <f t="shared" si="26"/>
        <v/>
      </c>
      <c r="D178" s="115" t="str">
        <f t="shared" si="19"/>
        <v/>
      </c>
      <c r="E178" s="115" t="str">
        <f t="shared" si="20"/>
        <v/>
      </c>
      <c r="F178" s="115" t="str">
        <f t="shared" si="21"/>
        <v/>
      </c>
      <c r="G178" s="115" t="str">
        <f t="shared" si="22"/>
        <v/>
      </c>
      <c r="P178" s="1" t="e">
        <f t="shared" si="23"/>
        <v>#N/A</v>
      </c>
      <c r="Q178" s="1" t="e">
        <f t="shared" si="24"/>
        <v>#N/A</v>
      </c>
    </row>
    <row r="179" spans="1:17" ht="14.4" x14ac:dyDescent="0.3">
      <c r="A179" s="113" t="str">
        <f t="shared" si="25"/>
        <v/>
      </c>
      <c r="B179" s="114" t="str">
        <f t="shared" si="18"/>
        <v/>
      </c>
      <c r="C179" s="115" t="str">
        <f t="shared" si="26"/>
        <v/>
      </c>
      <c r="D179" s="115" t="str">
        <f t="shared" si="19"/>
        <v/>
      </c>
      <c r="E179" s="115" t="str">
        <f t="shared" si="20"/>
        <v/>
      </c>
      <c r="F179" s="115" t="str">
        <f t="shared" si="21"/>
        <v/>
      </c>
      <c r="G179" s="115" t="str">
        <f t="shared" si="22"/>
        <v/>
      </c>
      <c r="P179" s="1" t="e">
        <f t="shared" si="23"/>
        <v>#N/A</v>
      </c>
      <c r="Q179" s="1" t="e">
        <f t="shared" si="24"/>
        <v>#N/A</v>
      </c>
    </row>
    <row r="180" spans="1:17" ht="14.4" x14ac:dyDescent="0.3">
      <c r="A180" s="113" t="str">
        <f t="shared" si="25"/>
        <v/>
      </c>
      <c r="B180" s="114" t="str">
        <f t="shared" si="18"/>
        <v/>
      </c>
      <c r="C180" s="115" t="str">
        <f t="shared" si="26"/>
        <v/>
      </c>
      <c r="D180" s="115" t="str">
        <f t="shared" si="19"/>
        <v/>
      </c>
      <c r="E180" s="115" t="str">
        <f t="shared" si="20"/>
        <v/>
      </c>
      <c r="F180" s="115" t="str">
        <f t="shared" si="21"/>
        <v/>
      </c>
      <c r="G180" s="115" t="str">
        <f t="shared" si="22"/>
        <v/>
      </c>
      <c r="P180" s="1" t="e">
        <f t="shared" si="23"/>
        <v>#N/A</v>
      </c>
      <c r="Q180" s="1" t="e">
        <f t="shared" si="24"/>
        <v>#N/A</v>
      </c>
    </row>
    <row r="181" spans="1:17" ht="14.4" x14ac:dyDescent="0.3">
      <c r="A181" s="113" t="str">
        <f t="shared" si="25"/>
        <v/>
      </c>
      <c r="B181" s="114" t="str">
        <f t="shared" si="18"/>
        <v/>
      </c>
      <c r="C181" s="115" t="str">
        <f t="shared" si="26"/>
        <v/>
      </c>
      <c r="D181" s="115" t="str">
        <f t="shared" si="19"/>
        <v/>
      </c>
      <c r="E181" s="115" t="str">
        <f t="shared" si="20"/>
        <v/>
      </c>
      <c r="F181" s="115" t="str">
        <f t="shared" si="21"/>
        <v/>
      </c>
      <c r="G181" s="115" t="str">
        <f t="shared" si="22"/>
        <v/>
      </c>
      <c r="P181" s="1" t="e">
        <f t="shared" si="23"/>
        <v>#N/A</v>
      </c>
      <c r="Q181" s="1" t="e">
        <f t="shared" si="24"/>
        <v>#N/A</v>
      </c>
    </row>
    <row r="182" spans="1:17" ht="14.4" x14ac:dyDescent="0.3">
      <c r="A182" s="113" t="str">
        <f t="shared" si="25"/>
        <v/>
      </c>
      <c r="B182" s="114" t="str">
        <f t="shared" si="18"/>
        <v/>
      </c>
      <c r="C182" s="115" t="str">
        <f t="shared" si="26"/>
        <v/>
      </c>
      <c r="D182" s="115" t="str">
        <f t="shared" si="19"/>
        <v/>
      </c>
      <c r="E182" s="115" t="str">
        <f t="shared" si="20"/>
        <v/>
      </c>
      <c r="F182" s="115" t="str">
        <f t="shared" si="21"/>
        <v/>
      </c>
      <c r="G182" s="115" t="str">
        <f t="shared" si="22"/>
        <v/>
      </c>
      <c r="P182" s="1" t="e">
        <f t="shared" si="23"/>
        <v>#N/A</v>
      </c>
      <c r="Q182" s="1" t="e">
        <f t="shared" si="24"/>
        <v>#N/A</v>
      </c>
    </row>
    <row r="183" spans="1:17" ht="14.4" x14ac:dyDescent="0.3">
      <c r="A183" s="113" t="str">
        <f t="shared" si="25"/>
        <v/>
      </c>
      <c r="B183" s="114" t="str">
        <f t="shared" si="18"/>
        <v/>
      </c>
      <c r="C183" s="115" t="str">
        <f t="shared" si="26"/>
        <v/>
      </c>
      <c r="D183" s="115" t="str">
        <f t="shared" si="19"/>
        <v/>
      </c>
      <c r="E183" s="115" t="str">
        <f t="shared" si="20"/>
        <v/>
      </c>
      <c r="F183" s="115" t="str">
        <f t="shared" si="21"/>
        <v/>
      </c>
      <c r="G183" s="115" t="str">
        <f t="shared" si="22"/>
        <v/>
      </c>
      <c r="P183" s="1" t="e">
        <f t="shared" si="23"/>
        <v>#N/A</v>
      </c>
      <c r="Q183" s="1" t="e">
        <f t="shared" si="24"/>
        <v>#N/A</v>
      </c>
    </row>
    <row r="184" spans="1:17" ht="14.4" x14ac:dyDescent="0.3">
      <c r="A184" s="113" t="str">
        <f t="shared" si="25"/>
        <v/>
      </c>
      <c r="B184" s="114" t="str">
        <f t="shared" si="18"/>
        <v/>
      </c>
      <c r="C184" s="115" t="str">
        <f t="shared" si="26"/>
        <v/>
      </c>
      <c r="D184" s="115" t="str">
        <f t="shared" si="19"/>
        <v/>
      </c>
      <c r="E184" s="115" t="str">
        <f t="shared" si="20"/>
        <v/>
      </c>
      <c r="F184" s="115" t="str">
        <f t="shared" si="21"/>
        <v/>
      </c>
      <c r="G184" s="115" t="str">
        <f t="shared" si="22"/>
        <v/>
      </c>
      <c r="P184" s="1" t="e">
        <f t="shared" si="23"/>
        <v>#N/A</v>
      </c>
      <c r="Q184" s="1" t="e">
        <f t="shared" si="24"/>
        <v>#N/A</v>
      </c>
    </row>
    <row r="185" spans="1:17" ht="14.4" x14ac:dyDescent="0.3">
      <c r="A185" s="113" t="str">
        <f t="shared" si="25"/>
        <v/>
      </c>
      <c r="B185" s="114" t="str">
        <f t="shared" si="18"/>
        <v/>
      </c>
      <c r="C185" s="115" t="str">
        <f t="shared" si="26"/>
        <v/>
      </c>
      <c r="D185" s="115" t="str">
        <f t="shared" si="19"/>
        <v/>
      </c>
      <c r="E185" s="115" t="str">
        <f t="shared" si="20"/>
        <v/>
      </c>
      <c r="F185" s="115" t="str">
        <f t="shared" si="21"/>
        <v/>
      </c>
      <c r="G185" s="115" t="str">
        <f t="shared" si="22"/>
        <v/>
      </c>
      <c r="P185" s="1" t="e">
        <f t="shared" si="23"/>
        <v>#N/A</v>
      </c>
      <c r="Q185" s="1" t="e">
        <f t="shared" si="24"/>
        <v>#N/A</v>
      </c>
    </row>
    <row r="186" spans="1:17" ht="14.4" x14ac:dyDescent="0.3">
      <c r="A186" s="113" t="str">
        <f t="shared" si="25"/>
        <v/>
      </c>
      <c r="B186" s="114" t="str">
        <f t="shared" si="18"/>
        <v/>
      </c>
      <c r="C186" s="115" t="str">
        <f t="shared" si="26"/>
        <v/>
      </c>
      <c r="D186" s="115" t="str">
        <f t="shared" si="19"/>
        <v/>
      </c>
      <c r="E186" s="115" t="str">
        <f t="shared" si="20"/>
        <v/>
      </c>
      <c r="F186" s="115" t="str">
        <f t="shared" si="21"/>
        <v/>
      </c>
      <c r="G186" s="115" t="str">
        <f t="shared" si="22"/>
        <v/>
      </c>
      <c r="P186" s="1" t="e">
        <f t="shared" si="23"/>
        <v>#N/A</v>
      </c>
      <c r="Q186" s="1" t="e">
        <f t="shared" si="24"/>
        <v>#N/A</v>
      </c>
    </row>
    <row r="187" spans="1:17" ht="14.4" x14ac:dyDescent="0.3">
      <c r="A187" s="113" t="str">
        <f t="shared" si="25"/>
        <v/>
      </c>
      <c r="B187" s="114" t="str">
        <f t="shared" si="18"/>
        <v/>
      </c>
      <c r="C187" s="115" t="str">
        <f t="shared" si="26"/>
        <v/>
      </c>
      <c r="D187" s="115" t="str">
        <f t="shared" si="19"/>
        <v/>
      </c>
      <c r="E187" s="115" t="str">
        <f t="shared" si="20"/>
        <v/>
      </c>
      <c r="F187" s="115" t="str">
        <f t="shared" si="21"/>
        <v/>
      </c>
      <c r="G187" s="115" t="str">
        <f t="shared" si="22"/>
        <v/>
      </c>
      <c r="P187" s="1" t="e">
        <f t="shared" si="23"/>
        <v>#N/A</v>
      </c>
      <c r="Q187" s="1" t="e">
        <f t="shared" si="24"/>
        <v>#N/A</v>
      </c>
    </row>
    <row r="188" spans="1:17" ht="14.4" x14ac:dyDescent="0.3">
      <c r="A188" s="113" t="str">
        <f t="shared" si="25"/>
        <v/>
      </c>
      <c r="B188" s="114" t="str">
        <f t="shared" si="18"/>
        <v/>
      </c>
      <c r="C188" s="115" t="str">
        <f t="shared" si="26"/>
        <v/>
      </c>
      <c r="D188" s="115" t="str">
        <f t="shared" si="19"/>
        <v/>
      </c>
      <c r="E188" s="115" t="str">
        <f t="shared" si="20"/>
        <v/>
      </c>
      <c r="F188" s="115" t="str">
        <f t="shared" si="21"/>
        <v/>
      </c>
      <c r="G188" s="115" t="str">
        <f t="shared" si="22"/>
        <v/>
      </c>
      <c r="P188" s="1" t="e">
        <f t="shared" si="23"/>
        <v>#N/A</v>
      </c>
      <c r="Q188" s="1" t="e">
        <f t="shared" si="24"/>
        <v>#N/A</v>
      </c>
    </row>
    <row r="189" spans="1:17" ht="14.4" x14ac:dyDescent="0.3">
      <c r="A189" s="113" t="str">
        <f t="shared" si="25"/>
        <v/>
      </c>
      <c r="B189" s="114" t="str">
        <f t="shared" si="18"/>
        <v/>
      </c>
      <c r="C189" s="115" t="str">
        <f t="shared" si="26"/>
        <v/>
      </c>
      <c r="D189" s="115" t="str">
        <f t="shared" si="19"/>
        <v/>
      </c>
      <c r="E189" s="115" t="str">
        <f t="shared" si="20"/>
        <v/>
      </c>
      <c r="F189" s="115" t="str">
        <f t="shared" si="21"/>
        <v/>
      </c>
      <c r="G189" s="115" t="str">
        <f t="shared" si="22"/>
        <v/>
      </c>
      <c r="P189" s="1" t="e">
        <f t="shared" si="23"/>
        <v>#N/A</v>
      </c>
      <c r="Q189" s="1" t="e">
        <f t="shared" si="24"/>
        <v>#N/A</v>
      </c>
    </row>
    <row r="190" spans="1:17" ht="14.4" x14ac:dyDescent="0.3">
      <c r="A190" s="113" t="str">
        <f t="shared" si="25"/>
        <v/>
      </c>
      <c r="B190" s="114" t="str">
        <f t="shared" si="18"/>
        <v/>
      </c>
      <c r="C190" s="115" t="str">
        <f t="shared" si="26"/>
        <v/>
      </c>
      <c r="D190" s="115" t="str">
        <f t="shared" si="19"/>
        <v/>
      </c>
      <c r="E190" s="115" t="str">
        <f t="shared" si="20"/>
        <v/>
      </c>
      <c r="F190" s="115" t="str">
        <f t="shared" si="21"/>
        <v/>
      </c>
      <c r="G190" s="115" t="str">
        <f t="shared" si="22"/>
        <v/>
      </c>
      <c r="P190" s="1" t="e">
        <f t="shared" si="23"/>
        <v>#N/A</v>
      </c>
      <c r="Q190" s="1" t="e">
        <f t="shared" si="24"/>
        <v>#N/A</v>
      </c>
    </row>
    <row r="191" spans="1:17" ht="14.4" x14ac:dyDescent="0.3">
      <c r="A191" s="113" t="str">
        <f t="shared" si="25"/>
        <v/>
      </c>
      <c r="B191" s="114" t="str">
        <f t="shared" si="18"/>
        <v/>
      </c>
      <c r="C191" s="115" t="str">
        <f t="shared" si="26"/>
        <v/>
      </c>
      <c r="D191" s="115" t="str">
        <f t="shared" si="19"/>
        <v/>
      </c>
      <c r="E191" s="115" t="str">
        <f t="shared" si="20"/>
        <v/>
      </c>
      <c r="F191" s="115" t="str">
        <f t="shared" si="21"/>
        <v/>
      </c>
      <c r="G191" s="115" t="str">
        <f t="shared" si="22"/>
        <v/>
      </c>
      <c r="P191" s="1" t="e">
        <f t="shared" si="23"/>
        <v>#N/A</v>
      </c>
      <c r="Q191" s="1" t="e">
        <f t="shared" si="24"/>
        <v>#N/A</v>
      </c>
    </row>
    <row r="192" spans="1:17" ht="14.4" x14ac:dyDescent="0.3">
      <c r="A192" s="113" t="str">
        <f t="shared" si="25"/>
        <v/>
      </c>
      <c r="B192" s="114" t="str">
        <f t="shared" si="18"/>
        <v/>
      </c>
      <c r="C192" s="115" t="str">
        <f t="shared" si="26"/>
        <v/>
      </c>
      <c r="D192" s="115" t="str">
        <f t="shared" si="19"/>
        <v/>
      </c>
      <c r="E192" s="115" t="str">
        <f t="shared" si="20"/>
        <v/>
      </c>
      <c r="F192" s="115" t="str">
        <f t="shared" si="21"/>
        <v/>
      </c>
      <c r="G192" s="115" t="str">
        <f t="shared" si="22"/>
        <v/>
      </c>
      <c r="P192" s="1" t="e">
        <f t="shared" si="23"/>
        <v>#N/A</v>
      </c>
      <c r="Q192" s="1" t="e">
        <f t="shared" si="24"/>
        <v>#N/A</v>
      </c>
    </row>
    <row r="193" spans="1:17" ht="14.4" x14ac:dyDescent="0.3">
      <c r="A193" s="113" t="str">
        <f t="shared" si="25"/>
        <v/>
      </c>
      <c r="B193" s="114" t="str">
        <f t="shared" si="18"/>
        <v/>
      </c>
      <c r="C193" s="115" t="str">
        <f t="shared" si="26"/>
        <v/>
      </c>
      <c r="D193" s="115" t="str">
        <f t="shared" si="19"/>
        <v/>
      </c>
      <c r="E193" s="115" t="str">
        <f t="shared" si="20"/>
        <v/>
      </c>
      <c r="F193" s="115" t="str">
        <f t="shared" si="21"/>
        <v/>
      </c>
      <c r="G193" s="115" t="str">
        <f t="shared" si="22"/>
        <v/>
      </c>
      <c r="P193" s="1" t="e">
        <f t="shared" si="23"/>
        <v>#N/A</v>
      </c>
      <c r="Q193" s="1" t="e">
        <f t="shared" si="24"/>
        <v>#N/A</v>
      </c>
    </row>
    <row r="194" spans="1:17" ht="14.4" x14ac:dyDescent="0.3">
      <c r="A194" s="113" t="str">
        <f t="shared" si="25"/>
        <v/>
      </c>
      <c r="B194" s="114" t="str">
        <f t="shared" si="18"/>
        <v/>
      </c>
      <c r="C194" s="115" t="str">
        <f t="shared" si="26"/>
        <v/>
      </c>
      <c r="D194" s="115" t="str">
        <f t="shared" si="19"/>
        <v/>
      </c>
      <c r="E194" s="115" t="str">
        <f t="shared" si="20"/>
        <v/>
      </c>
      <c r="F194" s="115" t="str">
        <f t="shared" si="21"/>
        <v/>
      </c>
      <c r="G194" s="115" t="str">
        <f t="shared" si="22"/>
        <v/>
      </c>
      <c r="P194" s="1" t="e">
        <f t="shared" si="23"/>
        <v>#N/A</v>
      </c>
      <c r="Q194" s="1" t="e">
        <f t="shared" si="24"/>
        <v>#N/A</v>
      </c>
    </row>
    <row r="195" spans="1:17" ht="14.4" x14ac:dyDescent="0.3">
      <c r="A195" s="113" t="str">
        <f t="shared" si="25"/>
        <v/>
      </c>
      <c r="B195" s="114" t="str">
        <f t="shared" si="18"/>
        <v/>
      </c>
      <c r="C195" s="115" t="str">
        <f t="shared" si="26"/>
        <v/>
      </c>
      <c r="D195" s="115" t="str">
        <f t="shared" si="19"/>
        <v/>
      </c>
      <c r="E195" s="115" t="str">
        <f t="shared" si="20"/>
        <v/>
      </c>
      <c r="F195" s="115" t="str">
        <f t="shared" si="21"/>
        <v/>
      </c>
      <c r="G195" s="115" t="str">
        <f t="shared" si="22"/>
        <v/>
      </c>
      <c r="P195" s="1" t="e">
        <f t="shared" si="23"/>
        <v>#N/A</v>
      </c>
      <c r="Q195" s="1" t="e">
        <f t="shared" si="24"/>
        <v>#N/A</v>
      </c>
    </row>
    <row r="196" spans="1:17" ht="14.4" x14ac:dyDescent="0.3">
      <c r="A196" s="113" t="str">
        <f t="shared" si="25"/>
        <v/>
      </c>
      <c r="B196" s="114" t="str">
        <f t="shared" si="18"/>
        <v/>
      </c>
      <c r="C196" s="115" t="str">
        <f t="shared" si="26"/>
        <v/>
      </c>
      <c r="D196" s="115" t="str">
        <f t="shared" si="19"/>
        <v/>
      </c>
      <c r="E196" s="115" t="str">
        <f t="shared" si="20"/>
        <v/>
      </c>
      <c r="F196" s="115" t="str">
        <f t="shared" si="21"/>
        <v/>
      </c>
      <c r="G196" s="115" t="str">
        <f t="shared" si="22"/>
        <v/>
      </c>
      <c r="P196" s="1" t="e">
        <f t="shared" si="23"/>
        <v>#N/A</v>
      </c>
      <c r="Q196" s="1" t="e">
        <f t="shared" si="24"/>
        <v>#N/A</v>
      </c>
    </row>
    <row r="197" spans="1:17" ht="14.4" x14ac:dyDescent="0.3">
      <c r="A197" s="113" t="str">
        <f t="shared" si="25"/>
        <v/>
      </c>
      <c r="B197" s="114" t="str">
        <f t="shared" si="18"/>
        <v/>
      </c>
      <c r="C197" s="115" t="str">
        <f t="shared" si="26"/>
        <v/>
      </c>
      <c r="D197" s="115" t="str">
        <f t="shared" si="19"/>
        <v/>
      </c>
      <c r="E197" s="115" t="str">
        <f t="shared" si="20"/>
        <v/>
      </c>
      <c r="F197" s="115" t="str">
        <f t="shared" si="21"/>
        <v/>
      </c>
      <c r="G197" s="115" t="str">
        <f t="shared" si="22"/>
        <v/>
      </c>
      <c r="P197" s="1" t="e">
        <f t="shared" si="23"/>
        <v>#N/A</v>
      </c>
      <c r="Q197" s="1" t="e">
        <f t="shared" si="24"/>
        <v>#N/A</v>
      </c>
    </row>
    <row r="198" spans="1:17" ht="14.4" x14ac:dyDescent="0.3">
      <c r="A198" s="113" t="str">
        <f t="shared" si="25"/>
        <v/>
      </c>
      <c r="B198" s="114" t="str">
        <f t="shared" si="18"/>
        <v/>
      </c>
      <c r="C198" s="115" t="str">
        <f t="shared" si="26"/>
        <v/>
      </c>
      <c r="D198" s="115" t="str">
        <f t="shared" si="19"/>
        <v/>
      </c>
      <c r="E198" s="115" t="str">
        <f t="shared" si="20"/>
        <v/>
      </c>
      <c r="F198" s="115" t="str">
        <f t="shared" si="21"/>
        <v/>
      </c>
      <c r="G198" s="115" t="str">
        <f t="shared" si="22"/>
        <v/>
      </c>
      <c r="P198" s="1" t="e">
        <f t="shared" si="23"/>
        <v>#N/A</v>
      </c>
      <c r="Q198" s="1" t="e">
        <f t="shared" si="24"/>
        <v>#N/A</v>
      </c>
    </row>
    <row r="199" spans="1:17" ht="14.4" x14ac:dyDescent="0.3">
      <c r="A199" s="113" t="str">
        <f t="shared" si="25"/>
        <v/>
      </c>
      <c r="B199" s="114" t="str">
        <f t="shared" si="18"/>
        <v/>
      </c>
      <c r="C199" s="115" t="str">
        <f t="shared" si="26"/>
        <v/>
      </c>
      <c r="D199" s="115" t="str">
        <f t="shared" si="19"/>
        <v/>
      </c>
      <c r="E199" s="115" t="str">
        <f t="shared" si="20"/>
        <v/>
      </c>
      <c r="F199" s="115" t="str">
        <f t="shared" si="21"/>
        <v/>
      </c>
      <c r="G199" s="115" t="str">
        <f t="shared" si="22"/>
        <v/>
      </c>
      <c r="P199" s="1" t="e">
        <f t="shared" si="23"/>
        <v>#N/A</v>
      </c>
      <c r="Q199" s="1" t="e">
        <f t="shared" si="24"/>
        <v>#N/A</v>
      </c>
    </row>
    <row r="200" spans="1:17" ht="14.4" x14ac:dyDescent="0.3">
      <c r="A200" s="113" t="str">
        <f t="shared" si="25"/>
        <v/>
      </c>
      <c r="B200" s="114" t="str">
        <f t="shared" si="18"/>
        <v/>
      </c>
      <c r="C200" s="115" t="str">
        <f t="shared" si="26"/>
        <v/>
      </c>
      <c r="D200" s="115" t="str">
        <f t="shared" si="19"/>
        <v/>
      </c>
      <c r="E200" s="115" t="str">
        <f t="shared" si="20"/>
        <v/>
      </c>
      <c r="F200" s="115" t="str">
        <f t="shared" si="21"/>
        <v/>
      </c>
      <c r="G200" s="115" t="str">
        <f t="shared" si="22"/>
        <v/>
      </c>
      <c r="P200" s="1" t="e">
        <f t="shared" si="23"/>
        <v>#N/A</v>
      </c>
      <c r="Q200" s="1" t="e">
        <f t="shared" si="24"/>
        <v>#N/A</v>
      </c>
    </row>
    <row r="201" spans="1:17" ht="14.4" x14ac:dyDescent="0.3">
      <c r="A201" s="113" t="str">
        <f t="shared" si="25"/>
        <v/>
      </c>
      <c r="B201" s="114" t="str">
        <f t="shared" si="18"/>
        <v/>
      </c>
      <c r="C201" s="115" t="str">
        <f t="shared" si="26"/>
        <v/>
      </c>
      <c r="D201" s="115" t="str">
        <f t="shared" si="19"/>
        <v/>
      </c>
      <c r="E201" s="115" t="str">
        <f t="shared" si="20"/>
        <v/>
      </c>
      <c r="F201" s="115" t="str">
        <f t="shared" si="21"/>
        <v/>
      </c>
      <c r="G201" s="115" t="str">
        <f t="shared" si="22"/>
        <v/>
      </c>
      <c r="P201" s="1" t="e">
        <f t="shared" si="23"/>
        <v>#N/A</v>
      </c>
      <c r="Q201" s="1" t="e">
        <f t="shared" si="24"/>
        <v>#N/A</v>
      </c>
    </row>
    <row r="202" spans="1:17" ht="14.4" x14ac:dyDescent="0.3">
      <c r="A202" s="113" t="str">
        <f t="shared" si="25"/>
        <v/>
      </c>
      <c r="B202" s="114" t="str">
        <f t="shared" si="18"/>
        <v/>
      </c>
      <c r="C202" s="115" t="str">
        <f t="shared" si="26"/>
        <v/>
      </c>
      <c r="D202" s="115" t="str">
        <f t="shared" si="19"/>
        <v/>
      </c>
      <c r="E202" s="115" t="str">
        <f t="shared" si="20"/>
        <v/>
      </c>
      <c r="F202" s="115" t="str">
        <f t="shared" si="21"/>
        <v/>
      </c>
      <c r="G202" s="115" t="str">
        <f t="shared" si="22"/>
        <v/>
      </c>
      <c r="P202" s="1" t="e">
        <f t="shared" si="23"/>
        <v>#N/A</v>
      </c>
      <c r="Q202" s="1" t="e">
        <f t="shared" si="24"/>
        <v>#N/A</v>
      </c>
    </row>
    <row r="203" spans="1:17" ht="14.4" x14ac:dyDescent="0.3">
      <c r="A203" s="113" t="str">
        <f t="shared" si="25"/>
        <v/>
      </c>
      <c r="B203" s="114" t="str">
        <f t="shared" si="18"/>
        <v/>
      </c>
      <c r="C203" s="115" t="str">
        <f t="shared" si="26"/>
        <v/>
      </c>
      <c r="D203" s="115" t="str">
        <f t="shared" si="19"/>
        <v/>
      </c>
      <c r="E203" s="115" t="str">
        <f t="shared" si="20"/>
        <v/>
      </c>
      <c r="F203" s="115" t="str">
        <f t="shared" si="21"/>
        <v/>
      </c>
      <c r="G203" s="115" t="str">
        <f t="shared" si="22"/>
        <v/>
      </c>
      <c r="P203" s="1" t="e">
        <f t="shared" si="23"/>
        <v>#N/A</v>
      </c>
      <c r="Q203" s="1" t="e">
        <f t="shared" si="24"/>
        <v>#N/A</v>
      </c>
    </row>
    <row r="204" spans="1:17" ht="14.4" x14ac:dyDescent="0.3">
      <c r="A204" s="113" t="str">
        <f t="shared" si="25"/>
        <v/>
      </c>
      <c r="B204" s="114" t="str">
        <f t="shared" si="18"/>
        <v/>
      </c>
      <c r="C204" s="115" t="str">
        <f t="shared" si="26"/>
        <v/>
      </c>
      <c r="D204" s="115" t="str">
        <f t="shared" si="19"/>
        <v/>
      </c>
      <c r="E204" s="115" t="str">
        <f t="shared" si="20"/>
        <v/>
      </c>
      <c r="F204" s="115" t="str">
        <f t="shared" si="21"/>
        <v/>
      </c>
      <c r="G204" s="115" t="str">
        <f t="shared" si="22"/>
        <v/>
      </c>
      <c r="P204" s="1" t="e">
        <f t="shared" si="23"/>
        <v>#N/A</v>
      </c>
      <c r="Q204" s="1" t="e">
        <f t="shared" si="24"/>
        <v>#N/A</v>
      </c>
    </row>
    <row r="205" spans="1:17" ht="14.4" x14ac:dyDescent="0.3">
      <c r="A205" s="113" t="str">
        <f t="shared" si="25"/>
        <v/>
      </c>
      <c r="B205" s="114" t="str">
        <f t="shared" si="18"/>
        <v/>
      </c>
      <c r="C205" s="115" t="str">
        <f t="shared" si="26"/>
        <v/>
      </c>
      <c r="D205" s="115" t="str">
        <f t="shared" si="19"/>
        <v/>
      </c>
      <c r="E205" s="115" t="str">
        <f t="shared" si="20"/>
        <v/>
      </c>
      <c r="F205" s="115" t="str">
        <f t="shared" si="21"/>
        <v/>
      </c>
      <c r="G205" s="115" t="str">
        <f t="shared" si="22"/>
        <v/>
      </c>
      <c r="P205" s="1" t="e">
        <f t="shared" si="23"/>
        <v>#N/A</v>
      </c>
      <c r="Q205" s="1" t="e">
        <f t="shared" si="24"/>
        <v>#N/A</v>
      </c>
    </row>
    <row r="206" spans="1:17" ht="14.4" x14ac:dyDescent="0.3">
      <c r="A206" s="113" t="str">
        <f t="shared" si="25"/>
        <v/>
      </c>
      <c r="B206" s="114" t="str">
        <f t="shared" si="18"/>
        <v/>
      </c>
      <c r="C206" s="115" t="str">
        <f t="shared" si="26"/>
        <v/>
      </c>
      <c r="D206" s="115" t="str">
        <f t="shared" si="19"/>
        <v/>
      </c>
      <c r="E206" s="115" t="str">
        <f t="shared" si="20"/>
        <v/>
      </c>
      <c r="F206" s="115" t="str">
        <f t="shared" si="21"/>
        <v/>
      </c>
      <c r="G206" s="115" t="str">
        <f t="shared" si="22"/>
        <v/>
      </c>
      <c r="P206" s="1" t="e">
        <f t="shared" si="23"/>
        <v>#N/A</v>
      </c>
      <c r="Q206" s="1" t="e">
        <f t="shared" si="24"/>
        <v>#N/A</v>
      </c>
    </row>
    <row r="207" spans="1:17" ht="14.4" x14ac:dyDescent="0.3">
      <c r="A207" s="113" t="str">
        <f t="shared" si="25"/>
        <v/>
      </c>
      <c r="B207" s="114" t="str">
        <f t="shared" ref="B207:B270" si="27">IF($A207="","",EDATE($B$8,$A207-1))</f>
        <v/>
      </c>
      <c r="C207" s="115" t="str">
        <f t="shared" si="26"/>
        <v/>
      </c>
      <c r="D207" s="115" t="str">
        <f t="shared" ref="D207:D270" si="28">IF($A207="","",MIN($B$7,$C207+$E207))</f>
        <v/>
      </c>
      <c r="E207" s="115" t="str">
        <f t="shared" ref="E207:E270" si="29">IF($A207="","",$C207*($B$6/12))</f>
        <v/>
      </c>
      <c r="F207" s="115" t="str">
        <f t="shared" ref="F207:F270" si="30">IF($A207="","",$D207-$E207)</f>
        <v/>
      </c>
      <c r="G207" s="115" t="str">
        <f t="shared" ref="G207:G270" si="31">IF($A207="","",MAX($C207+$E207-$D207,0))</f>
        <v/>
      </c>
      <c r="P207" s="1" t="e">
        <f t="shared" ref="P207:P270" si="32">IF(ISNUMBER($A207),$A207,NA())</f>
        <v>#N/A</v>
      </c>
      <c r="Q207" s="1" t="e">
        <f t="shared" ref="Q207:Q270" si="33">IF(ISNUMBER($G207),$G207,NA())</f>
        <v>#N/A</v>
      </c>
    </row>
    <row r="208" spans="1:17" ht="14.4" x14ac:dyDescent="0.3">
      <c r="A208" s="113" t="str">
        <f t="shared" ref="A208:A271" si="34">IF(N($G207)&lt;=0,"",$A207+1)</f>
        <v/>
      </c>
      <c r="B208" s="114" t="str">
        <f t="shared" si="27"/>
        <v/>
      </c>
      <c r="C208" s="115" t="str">
        <f t="shared" ref="C208:C271" si="35">IF($A208="","",$G207)</f>
        <v/>
      </c>
      <c r="D208" s="115" t="str">
        <f t="shared" si="28"/>
        <v/>
      </c>
      <c r="E208" s="115" t="str">
        <f t="shared" si="29"/>
        <v/>
      </c>
      <c r="F208" s="115" t="str">
        <f t="shared" si="30"/>
        <v/>
      </c>
      <c r="G208" s="115" t="str">
        <f t="shared" si="31"/>
        <v/>
      </c>
      <c r="P208" s="1" t="e">
        <f t="shared" si="32"/>
        <v>#N/A</v>
      </c>
      <c r="Q208" s="1" t="e">
        <f t="shared" si="33"/>
        <v>#N/A</v>
      </c>
    </row>
    <row r="209" spans="1:17" ht="14.4" x14ac:dyDescent="0.3">
      <c r="A209" s="113" t="str">
        <f t="shared" si="34"/>
        <v/>
      </c>
      <c r="B209" s="114" t="str">
        <f t="shared" si="27"/>
        <v/>
      </c>
      <c r="C209" s="115" t="str">
        <f t="shared" si="35"/>
        <v/>
      </c>
      <c r="D209" s="115" t="str">
        <f t="shared" si="28"/>
        <v/>
      </c>
      <c r="E209" s="115" t="str">
        <f t="shared" si="29"/>
        <v/>
      </c>
      <c r="F209" s="115" t="str">
        <f t="shared" si="30"/>
        <v/>
      </c>
      <c r="G209" s="115" t="str">
        <f t="shared" si="31"/>
        <v/>
      </c>
      <c r="P209" s="1" t="e">
        <f t="shared" si="32"/>
        <v>#N/A</v>
      </c>
      <c r="Q209" s="1" t="e">
        <f t="shared" si="33"/>
        <v>#N/A</v>
      </c>
    </row>
    <row r="210" spans="1:17" ht="14.4" x14ac:dyDescent="0.3">
      <c r="A210" s="113" t="str">
        <f t="shared" si="34"/>
        <v/>
      </c>
      <c r="B210" s="114" t="str">
        <f t="shared" si="27"/>
        <v/>
      </c>
      <c r="C210" s="115" t="str">
        <f t="shared" si="35"/>
        <v/>
      </c>
      <c r="D210" s="115" t="str">
        <f t="shared" si="28"/>
        <v/>
      </c>
      <c r="E210" s="115" t="str">
        <f t="shared" si="29"/>
        <v/>
      </c>
      <c r="F210" s="115" t="str">
        <f t="shared" si="30"/>
        <v/>
      </c>
      <c r="G210" s="115" t="str">
        <f t="shared" si="31"/>
        <v/>
      </c>
      <c r="P210" s="1" t="e">
        <f t="shared" si="32"/>
        <v>#N/A</v>
      </c>
      <c r="Q210" s="1" t="e">
        <f t="shared" si="33"/>
        <v>#N/A</v>
      </c>
    </row>
    <row r="211" spans="1:17" ht="14.4" x14ac:dyDescent="0.3">
      <c r="A211" s="113" t="str">
        <f t="shared" si="34"/>
        <v/>
      </c>
      <c r="B211" s="114" t="str">
        <f t="shared" si="27"/>
        <v/>
      </c>
      <c r="C211" s="115" t="str">
        <f t="shared" si="35"/>
        <v/>
      </c>
      <c r="D211" s="115" t="str">
        <f t="shared" si="28"/>
        <v/>
      </c>
      <c r="E211" s="115" t="str">
        <f t="shared" si="29"/>
        <v/>
      </c>
      <c r="F211" s="115" t="str">
        <f t="shared" si="30"/>
        <v/>
      </c>
      <c r="G211" s="115" t="str">
        <f t="shared" si="31"/>
        <v/>
      </c>
      <c r="P211" s="1" t="e">
        <f t="shared" si="32"/>
        <v>#N/A</v>
      </c>
      <c r="Q211" s="1" t="e">
        <f t="shared" si="33"/>
        <v>#N/A</v>
      </c>
    </row>
    <row r="212" spans="1:17" ht="14.4" x14ac:dyDescent="0.3">
      <c r="A212" s="113" t="str">
        <f t="shared" si="34"/>
        <v/>
      </c>
      <c r="B212" s="114" t="str">
        <f t="shared" si="27"/>
        <v/>
      </c>
      <c r="C212" s="115" t="str">
        <f t="shared" si="35"/>
        <v/>
      </c>
      <c r="D212" s="115" t="str">
        <f t="shared" si="28"/>
        <v/>
      </c>
      <c r="E212" s="115" t="str">
        <f t="shared" si="29"/>
        <v/>
      </c>
      <c r="F212" s="115" t="str">
        <f t="shared" si="30"/>
        <v/>
      </c>
      <c r="G212" s="115" t="str">
        <f t="shared" si="31"/>
        <v/>
      </c>
      <c r="P212" s="1" t="e">
        <f t="shared" si="32"/>
        <v>#N/A</v>
      </c>
      <c r="Q212" s="1" t="e">
        <f t="shared" si="33"/>
        <v>#N/A</v>
      </c>
    </row>
    <row r="213" spans="1:17" ht="14.4" x14ac:dyDescent="0.3">
      <c r="A213" s="113" t="str">
        <f t="shared" si="34"/>
        <v/>
      </c>
      <c r="B213" s="114" t="str">
        <f t="shared" si="27"/>
        <v/>
      </c>
      <c r="C213" s="115" t="str">
        <f t="shared" si="35"/>
        <v/>
      </c>
      <c r="D213" s="115" t="str">
        <f t="shared" si="28"/>
        <v/>
      </c>
      <c r="E213" s="115" t="str">
        <f t="shared" si="29"/>
        <v/>
      </c>
      <c r="F213" s="115" t="str">
        <f t="shared" si="30"/>
        <v/>
      </c>
      <c r="G213" s="115" t="str">
        <f t="shared" si="31"/>
        <v/>
      </c>
      <c r="P213" s="1" t="e">
        <f t="shared" si="32"/>
        <v>#N/A</v>
      </c>
      <c r="Q213" s="1" t="e">
        <f t="shared" si="33"/>
        <v>#N/A</v>
      </c>
    </row>
    <row r="214" spans="1:17" ht="14.4" x14ac:dyDescent="0.3">
      <c r="A214" s="113" t="str">
        <f t="shared" si="34"/>
        <v/>
      </c>
      <c r="B214" s="114" t="str">
        <f t="shared" si="27"/>
        <v/>
      </c>
      <c r="C214" s="115" t="str">
        <f t="shared" si="35"/>
        <v/>
      </c>
      <c r="D214" s="115" t="str">
        <f t="shared" si="28"/>
        <v/>
      </c>
      <c r="E214" s="115" t="str">
        <f t="shared" si="29"/>
        <v/>
      </c>
      <c r="F214" s="115" t="str">
        <f t="shared" si="30"/>
        <v/>
      </c>
      <c r="G214" s="115" t="str">
        <f t="shared" si="31"/>
        <v/>
      </c>
      <c r="P214" s="1" t="e">
        <f t="shared" si="32"/>
        <v>#N/A</v>
      </c>
      <c r="Q214" s="1" t="e">
        <f t="shared" si="33"/>
        <v>#N/A</v>
      </c>
    </row>
    <row r="215" spans="1:17" ht="14.4" x14ac:dyDescent="0.3">
      <c r="A215" s="113" t="str">
        <f t="shared" si="34"/>
        <v/>
      </c>
      <c r="B215" s="114" t="str">
        <f t="shared" si="27"/>
        <v/>
      </c>
      <c r="C215" s="115" t="str">
        <f t="shared" si="35"/>
        <v/>
      </c>
      <c r="D215" s="115" t="str">
        <f t="shared" si="28"/>
        <v/>
      </c>
      <c r="E215" s="115" t="str">
        <f t="shared" si="29"/>
        <v/>
      </c>
      <c r="F215" s="115" t="str">
        <f t="shared" si="30"/>
        <v/>
      </c>
      <c r="G215" s="115" t="str">
        <f t="shared" si="31"/>
        <v/>
      </c>
      <c r="P215" s="1" t="e">
        <f t="shared" si="32"/>
        <v>#N/A</v>
      </c>
      <c r="Q215" s="1" t="e">
        <f t="shared" si="33"/>
        <v>#N/A</v>
      </c>
    </row>
    <row r="216" spans="1:17" ht="14.4" x14ac:dyDescent="0.3">
      <c r="A216" s="113" t="str">
        <f t="shared" si="34"/>
        <v/>
      </c>
      <c r="B216" s="114" t="str">
        <f t="shared" si="27"/>
        <v/>
      </c>
      <c r="C216" s="115" t="str">
        <f t="shared" si="35"/>
        <v/>
      </c>
      <c r="D216" s="115" t="str">
        <f t="shared" si="28"/>
        <v/>
      </c>
      <c r="E216" s="115" t="str">
        <f t="shared" si="29"/>
        <v/>
      </c>
      <c r="F216" s="115" t="str">
        <f t="shared" si="30"/>
        <v/>
      </c>
      <c r="G216" s="115" t="str">
        <f t="shared" si="31"/>
        <v/>
      </c>
      <c r="P216" s="1" t="e">
        <f t="shared" si="32"/>
        <v>#N/A</v>
      </c>
      <c r="Q216" s="1" t="e">
        <f t="shared" si="33"/>
        <v>#N/A</v>
      </c>
    </row>
    <row r="217" spans="1:17" ht="14.4" x14ac:dyDescent="0.3">
      <c r="A217" s="113" t="str">
        <f t="shared" si="34"/>
        <v/>
      </c>
      <c r="B217" s="114" t="str">
        <f t="shared" si="27"/>
        <v/>
      </c>
      <c r="C217" s="115" t="str">
        <f t="shared" si="35"/>
        <v/>
      </c>
      <c r="D217" s="115" t="str">
        <f t="shared" si="28"/>
        <v/>
      </c>
      <c r="E217" s="115" t="str">
        <f t="shared" si="29"/>
        <v/>
      </c>
      <c r="F217" s="115" t="str">
        <f t="shared" si="30"/>
        <v/>
      </c>
      <c r="G217" s="115" t="str">
        <f t="shared" si="31"/>
        <v/>
      </c>
      <c r="P217" s="1" t="e">
        <f t="shared" si="32"/>
        <v>#N/A</v>
      </c>
      <c r="Q217" s="1" t="e">
        <f t="shared" si="33"/>
        <v>#N/A</v>
      </c>
    </row>
    <row r="218" spans="1:17" ht="14.4" x14ac:dyDescent="0.3">
      <c r="A218" s="113" t="str">
        <f t="shared" si="34"/>
        <v/>
      </c>
      <c r="B218" s="114" t="str">
        <f t="shared" si="27"/>
        <v/>
      </c>
      <c r="C218" s="115" t="str">
        <f t="shared" si="35"/>
        <v/>
      </c>
      <c r="D218" s="115" t="str">
        <f t="shared" si="28"/>
        <v/>
      </c>
      <c r="E218" s="115" t="str">
        <f t="shared" si="29"/>
        <v/>
      </c>
      <c r="F218" s="115" t="str">
        <f t="shared" si="30"/>
        <v/>
      </c>
      <c r="G218" s="115" t="str">
        <f t="shared" si="31"/>
        <v/>
      </c>
      <c r="P218" s="1" t="e">
        <f t="shared" si="32"/>
        <v>#N/A</v>
      </c>
      <c r="Q218" s="1" t="e">
        <f t="shared" si="33"/>
        <v>#N/A</v>
      </c>
    </row>
    <row r="219" spans="1:17" ht="14.4" x14ac:dyDescent="0.3">
      <c r="A219" s="113" t="str">
        <f t="shared" si="34"/>
        <v/>
      </c>
      <c r="B219" s="114" t="str">
        <f t="shared" si="27"/>
        <v/>
      </c>
      <c r="C219" s="115" t="str">
        <f t="shared" si="35"/>
        <v/>
      </c>
      <c r="D219" s="115" t="str">
        <f t="shared" si="28"/>
        <v/>
      </c>
      <c r="E219" s="115" t="str">
        <f t="shared" si="29"/>
        <v/>
      </c>
      <c r="F219" s="115" t="str">
        <f t="shared" si="30"/>
        <v/>
      </c>
      <c r="G219" s="115" t="str">
        <f t="shared" si="31"/>
        <v/>
      </c>
      <c r="P219" s="1" t="e">
        <f t="shared" si="32"/>
        <v>#N/A</v>
      </c>
      <c r="Q219" s="1" t="e">
        <f t="shared" si="33"/>
        <v>#N/A</v>
      </c>
    </row>
    <row r="220" spans="1:17" ht="14.4" x14ac:dyDescent="0.3">
      <c r="A220" s="113" t="str">
        <f t="shared" si="34"/>
        <v/>
      </c>
      <c r="B220" s="114" t="str">
        <f t="shared" si="27"/>
        <v/>
      </c>
      <c r="C220" s="115" t="str">
        <f t="shared" si="35"/>
        <v/>
      </c>
      <c r="D220" s="115" t="str">
        <f t="shared" si="28"/>
        <v/>
      </c>
      <c r="E220" s="115" t="str">
        <f t="shared" si="29"/>
        <v/>
      </c>
      <c r="F220" s="115" t="str">
        <f t="shared" si="30"/>
        <v/>
      </c>
      <c r="G220" s="115" t="str">
        <f t="shared" si="31"/>
        <v/>
      </c>
      <c r="P220" s="1" t="e">
        <f t="shared" si="32"/>
        <v>#N/A</v>
      </c>
      <c r="Q220" s="1" t="e">
        <f t="shared" si="33"/>
        <v>#N/A</v>
      </c>
    </row>
    <row r="221" spans="1:17" ht="14.4" x14ac:dyDescent="0.3">
      <c r="A221" s="113" t="str">
        <f t="shared" si="34"/>
        <v/>
      </c>
      <c r="B221" s="114" t="str">
        <f t="shared" si="27"/>
        <v/>
      </c>
      <c r="C221" s="115" t="str">
        <f t="shared" si="35"/>
        <v/>
      </c>
      <c r="D221" s="115" t="str">
        <f t="shared" si="28"/>
        <v/>
      </c>
      <c r="E221" s="115" t="str">
        <f t="shared" si="29"/>
        <v/>
      </c>
      <c r="F221" s="115" t="str">
        <f t="shared" si="30"/>
        <v/>
      </c>
      <c r="G221" s="115" t="str">
        <f t="shared" si="31"/>
        <v/>
      </c>
      <c r="P221" s="1" t="e">
        <f t="shared" si="32"/>
        <v>#N/A</v>
      </c>
      <c r="Q221" s="1" t="e">
        <f t="shared" si="33"/>
        <v>#N/A</v>
      </c>
    </row>
    <row r="222" spans="1:17" ht="14.4" x14ac:dyDescent="0.3">
      <c r="A222" s="113" t="str">
        <f t="shared" si="34"/>
        <v/>
      </c>
      <c r="B222" s="114" t="str">
        <f t="shared" si="27"/>
        <v/>
      </c>
      <c r="C222" s="115" t="str">
        <f t="shared" si="35"/>
        <v/>
      </c>
      <c r="D222" s="115" t="str">
        <f t="shared" si="28"/>
        <v/>
      </c>
      <c r="E222" s="115" t="str">
        <f t="shared" si="29"/>
        <v/>
      </c>
      <c r="F222" s="115" t="str">
        <f t="shared" si="30"/>
        <v/>
      </c>
      <c r="G222" s="115" t="str">
        <f t="shared" si="31"/>
        <v/>
      </c>
      <c r="P222" s="1" t="e">
        <f t="shared" si="32"/>
        <v>#N/A</v>
      </c>
      <c r="Q222" s="1" t="e">
        <f t="shared" si="33"/>
        <v>#N/A</v>
      </c>
    </row>
    <row r="223" spans="1:17" ht="14.4" x14ac:dyDescent="0.3">
      <c r="A223" s="113" t="str">
        <f t="shared" si="34"/>
        <v/>
      </c>
      <c r="B223" s="114" t="str">
        <f t="shared" si="27"/>
        <v/>
      </c>
      <c r="C223" s="115" t="str">
        <f t="shared" si="35"/>
        <v/>
      </c>
      <c r="D223" s="115" t="str">
        <f t="shared" si="28"/>
        <v/>
      </c>
      <c r="E223" s="115" t="str">
        <f t="shared" si="29"/>
        <v/>
      </c>
      <c r="F223" s="115" t="str">
        <f t="shared" si="30"/>
        <v/>
      </c>
      <c r="G223" s="115" t="str">
        <f t="shared" si="31"/>
        <v/>
      </c>
      <c r="P223" s="1" t="e">
        <f t="shared" si="32"/>
        <v>#N/A</v>
      </c>
      <c r="Q223" s="1" t="e">
        <f t="shared" si="33"/>
        <v>#N/A</v>
      </c>
    </row>
    <row r="224" spans="1:17" ht="14.4" x14ac:dyDescent="0.3">
      <c r="A224" s="113" t="str">
        <f t="shared" si="34"/>
        <v/>
      </c>
      <c r="B224" s="114" t="str">
        <f t="shared" si="27"/>
        <v/>
      </c>
      <c r="C224" s="115" t="str">
        <f t="shared" si="35"/>
        <v/>
      </c>
      <c r="D224" s="115" t="str">
        <f t="shared" si="28"/>
        <v/>
      </c>
      <c r="E224" s="115" t="str">
        <f t="shared" si="29"/>
        <v/>
      </c>
      <c r="F224" s="115" t="str">
        <f t="shared" si="30"/>
        <v/>
      </c>
      <c r="G224" s="115" t="str">
        <f t="shared" si="31"/>
        <v/>
      </c>
      <c r="P224" s="1" t="e">
        <f t="shared" si="32"/>
        <v>#N/A</v>
      </c>
      <c r="Q224" s="1" t="e">
        <f t="shared" si="33"/>
        <v>#N/A</v>
      </c>
    </row>
    <row r="225" spans="1:17" ht="14.4" x14ac:dyDescent="0.3">
      <c r="A225" s="113" t="str">
        <f t="shared" si="34"/>
        <v/>
      </c>
      <c r="B225" s="114" t="str">
        <f t="shared" si="27"/>
        <v/>
      </c>
      <c r="C225" s="115" t="str">
        <f t="shared" si="35"/>
        <v/>
      </c>
      <c r="D225" s="115" t="str">
        <f t="shared" si="28"/>
        <v/>
      </c>
      <c r="E225" s="115" t="str">
        <f t="shared" si="29"/>
        <v/>
      </c>
      <c r="F225" s="115" t="str">
        <f t="shared" si="30"/>
        <v/>
      </c>
      <c r="G225" s="115" t="str">
        <f t="shared" si="31"/>
        <v/>
      </c>
      <c r="P225" s="1" t="e">
        <f t="shared" si="32"/>
        <v>#N/A</v>
      </c>
      <c r="Q225" s="1" t="e">
        <f t="shared" si="33"/>
        <v>#N/A</v>
      </c>
    </row>
    <row r="226" spans="1:17" ht="14.4" x14ac:dyDescent="0.3">
      <c r="A226" s="113" t="str">
        <f t="shared" si="34"/>
        <v/>
      </c>
      <c r="B226" s="114" t="str">
        <f t="shared" si="27"/>
        <v/>
      </c>
      <c r="C226" s="115" t="str">
        <f t="shared" si="35"/>
        <v/>
      </c>
      <c r="D226" s="115" t="str">
        <f t="shared" si="28"/>
        <v/>
      </c>
      <c r="E226" s="115" t="str">
        <f t="shared" si="29"/>
        <v/>
      </c>
      <c r="F226" s="115" t="str">
        <f t="shared" si="30"/>
        <v/>
      </c>
      <c r="G226" s="115" t="str">
        <f t="shared" si="31"/>
        <v/>
      </c>
      <c r="P226" s="1" t="e">
        <f t="shared" si="32"/>
        <v>#N/A</v>
      </c>
      <c r="Q226" s="1" t="e">
        <f t="shared" si="33"/>
        <v>#N/A</v>
      </c>
    </row>
    <row r="227" spans="1:17" ht="14.4" x14ac:dyDescent="0.3">
      <c r="A227" s="113" t="str">
        <f t="shared" si="34"/>
        <v/>
      </c>
      <c r="B227" s="114" t="str">
        <f t="shared" si="27"/>
        <v/>
      </c>
      <c r="C227" s="115" t="str">
        <f t="shared" si="35"/>
        <v/>
      </c>
      <c r="D227" s="115" t="str">
        <f t="shared" si="28"/>
        <v/>
      </c>
      <c r="E227" s="115" t="str">
        <f t="shared" si="29"/>
        <v/>
      </c>
      <c r="F227" s="115" t="str">
        <f t="shared" si="30"/>
        <v/>
      </c>
      <c r="G227" s="115" t="str">
        <f t="shared" si="31"/>
        <v/>
      </c>
      <c r="P227" s="1" t="e">
        <f t="shared" si="32"/>
        <v>#N/A</v>
      </c>
      <c r="Q227" s="1" t="e">
        <f t="shared" si="33"/>
        <v>#N/A</v>
      </c>
    </row>
    <row r="228" spans="1:17" ht="14.4" x14ac:dyDescent="0.3">
      <c r="A228" s="113" t="str">
        <f t="shared" si="34"/>
        <v/>
      </c>
      <c r="B228" s="114" t="str">
        <f t="shared" si="27"/>
        <v/>
      </c>
      <c r="C228" s="115" t="str">
        <f t="shared" si="35"/>
        <v/>
      </c>
      <c r="D228" s="115" t="str">
        <f t="shared" si="28"/>
        <v/>
      </c>
      <c r="E228" s="115" t="str">
        <f t="shared" si="29"/>
        <v/>
      </c>
      <c r="F228" s="115" t="str">
        <f t="shared" si="30"/>
        <v/>
      </c>
      <c r="G228" s="115" t="str">
        <f t="shared" si="31"/>
        <v/>
      </c>
      <c r="P228" s="1" t="e">
        <f t="shared" si="32"/>
        <v>#N/A</v>
      </c>
      <c r="Q228" s="1" t="e">
        <f t="shared" si="33"/>
        <v>#N/A</v>
      </c>
    </row>
    <row r="229" spans="1:17" ht="14.4" x14ac:dyDescent="0.3">
      <c r="A229" s="113" t="str">
        <f t="shared" si="34"/>
        <v/>
      </c>
      <c r="B229" s="114" t="str">
        <f t="shared" si="27"/>
        <v/>
      </c>
      <c r="C229" s="115" t="str">
        <f t="shared" si="35"/>
        <v/>
      </c>
      <c r="D229" s="115" t="str">
        <f t="shared" si="28"/>
        <v/>
      </c>
      <c r="E229" s="115" t="str">
        <f t="shared" si="29"/>
        <v/>
      </c>
      <c r="F229" s="115" t="str">
        <f t="shared" si="30"/>
        <v/>
      </c>
      <c r="G229" s="115" t="str">
        <f t="shared" si="31"/>
        <v/>
      </c>
      <c r="P229" s="1" t="e">
        <f t="shared" si="32"/>
        <v>#N/A</v>
      </c>
      <c r="Q229" s="1" t="e">
        <f t="shared" si="33"/>
        <v>#N/A</v>
      </c>
    </row>
    <row r="230" spans="1:17" ht="14.4" x14ac:dyDescent="0.3">
      <c r="A230" s="113" t="str">
        <f t="shared" si="34"/>
        <v/>
      </c>
      <c r="B230" s="114" t="str">
        <f t="shared" si="27"/>
        <v/>
      </c>
      <c r="C230" s="115" t="str">
        <f t="shared" si="35"/>
        <v/>
      </c>
      <c r="D230" s="115" t="str">
        <f t="shared" si="28"/>
        <v/>
      </c>
      <c r="E230" s="115" t="str">
        <f t="shared" si="29"/>
        <v/>
      </c>
      <c r="F230" s="115" t="str">
        <f t="shared" si="30"/>
        <v/>
      </c>
      <c r="G230" s="115" t="str">
        <f t="shared" si="31"/>
        <v/>
      </c>
      <c r="P230" s="1" t="e">
        <f t="shared" si="32"/>
        <v>#N/A</v>
      </c>
      <c r="Q230" s="1" t="e">
        <f t="shared" si="33"/>
        <v>#N/A</v>
      </c>
    </row>
    <row r="231" spans="1:17" ht="14.4" x14ac:dyDescent="0.3">
      <c r="A231" s="113" t="str">
        <f t="shared" si="34"/>
        <v/>
      </c>
      <c r="B231" s="114" t="str">
        <f t="shared" si="27"/>
        <v/>
      </c>
      <c r="C231" s="115" t="str">
        <f t="shared" si="35"/>
        <v/>
      </c>
      <c r="D231" s="115" t="str">
        <f t="shared" si="28"/>
        <v/>
      </c>
      <c r="E231" s="115" t="str">
        <f t="shared" si="29"/>
        <v/>
      </c>
      <c r="F231" s="115" t="str">
        <f t="shared" si="30"/>
        <v/>
      </c>
      <c r="G231" s="115" t="str">
        <f t="shared" si="31"/>
        <v/>
      </c>
      <c r="P231" s="1" t="e">
        <f t="shared" si="32"/>
        <v>#N/A</v>
      </c>
      <c r="Q231" s="1" t="e">
        <f t="shared" si="33"/>
        <v>#N/A</v>
      </c>
    </row>
    <row r="232" spans="1:17" ht="14.4" x14ac:dyDescent="0.3">
      <c r="A232" s="113" t="str">
        <f t="shared" si="34"/>
        <v/>
      </c>
      <c r="B232" s="114" t="str">
        <f t="shared" si="27"/>
        <v/>
      </c>
      <c r="C232" s="115" t="str">
        <f t="shared" si="35"/>
        <v/>
      </c>
      <c r="D232" s="115" t="str">
        <f t="shared" si="28"/>
        <v/>
      </c>
      <c r="E232" s="115" t="str">
        <f t="shared" si="29"/>
        <v/>
      </c>
      <c r="F232" s="115" t="str">
        <f t="shared" si="30"/>
        <v/>
      </c>
      <c r="G232" s="115" t="str">
        <f t="shared" si="31"/>
        <v/>
      </c>
      <c r="P232" s="1" t="e">
        <f t="shared" si="32"/>
        <v>#N/A</v>
      </c>
      <c r="Q232" s="1" t="e">
        <f t="shared" si="33"/>
        <v>#N/A</v>
      </c>
    </row>
    <row r="233" spans="1:17" ht="14.4" x14ac:dyDescent="0.3">
      <c r="A233" s="113" t="str">
        <f t="shared" si="34"/>
        <v/>
      </c>
      <c r="B233" s="114" t="str">
        <f t="shared" si="27"/>
        <v/>
      </c>
      <c r="C233" s="115" t="str">
        <f t="shared" si="35"/>
        <v/>
      </c>
      <c r="D233" s="115" t="str">
        <f t="shared" si="28"/>
        <v/>
      </c>
      <c r="E233" s="115" t="str">
        <f t="shared" si="29"/>
        <v/>
      </c>
      <c r="F233" s="115" t="str">
        <f t="shared" si="30"/>
        <v/>
      </c>
      <c r="G233" s="115" t="str">
        <f t="shared" si="31"/>
        <v/>
      </c>
      <c r="P233" s="1" t="e">
        <f t="shared" si="32"/>
        <v>#N/A</v>
      </c>
      <c r="Q233" s="1" t="e">
        <f t="shared" si="33"/>
        <v>#N/A</v>
      </c>
    </row>
    <row r="234" spans="1:17" ht="14.4" x14ac:dyDescent="0.3">
      <c r="A234" s="113" t="str">
        <f t="shared" si="34"/>
        <v/>
      </c>
      <c r="B234" s="114" t="str">
        <f t="shared" si="27"/>
        <v/>
      </c>
      <c r="C234" s="115" t="str">
        <f t="shared" si="35"/>
        <v/>
      </c>
      <c r="D234" s="115" t="str">
        <f t="shared" si="28"/>
        <v/>
      </c>
      <c r="E234" s="115" t="str">
        <f t="shared" si="29"/>
        <v/>
      </c>
      <c r="F234" s="115" t="str">
        <f t="shared" si="30"/>
        <v/>
      </c>
      <c r="G234" s="115" t="str">
        <f t="shared" si="31"/>
        <v/>
      </c>
      <c r="P234" s="1" t="e">
        <f t="shared" si="32"/>
        <v>#N/A</v>
      </c>
      <c r="Q234" s="1" t="e">
        <f t="shared" si="33"/>
        <v>#N/A</v>
      </c>
    </row>
    <row r="235" spans="1:17" ht="14.4" x14ac:dyDescent="0.3">
      <c r="A235" s="113" t="str">
        <f t="shared" si="34"/>
        <v/>
      </c>
      <c r="B235" s="114" t="str">
        <f t="shared" si="27"/>
        <v/>
      </c>
      <c r="C235" s="115" t="str">
        <f t="shared" si="35"/>
        <v/>
      </c>
      <c r="D235" s="115" t="str">
        <f t="shared" si="28"/>
        <v/>
      </c>
      <c r="E235" s="115" t="str">
        <f t="shared" si="29"/>
        <v/>
      </c>
      <c r="F235" s="115" t="str">
        <f t="shared" si="30"/>
        <v/>
      </c>
      <c r="G235" s="115" t="str">
        <f t="shared" si="31"/>
        <v/>
      </c>
      <c r="P235" s="1" t="e">
        <f t="shared" si="32"/>
        <v>#N/A</v>
      </c>
      <c r="Q235" s="1" t="e">
        <f t="shared" si="33"/>
        <v>#N/A</v>
      </c>
    </row>
    <row r="236" spans="1:17" ht="14.4" x14ac:dyDescent="0.3">
      <c r="A236" s="113" t="str">
        <f t="shared" si="34"/>
        <v/>
      </c>
      <c r="B236" s="114" t="str">
        <f t="shared" si="27"/>
        <v/>
      </c>
      <c r="C236" s="115" t="str">
        <f t="shared" si="35"/>
        <v/>
      </c>
      <c r="D236" s="115" t="str">
        <f t="shared" si="28"/>
        <v/>
      </c>
      <c r="E236" s="115" t="str">
        <f t="shared" si="29"/>
        <v/>
      </c>
      <c r="F236" s="115" t="str">
        <f t="shared" si="30"/>
        <v/>
      </c>
      <c r="G236" s="115" t="str">
        <f t="shared" si="31"/>
        <v/>
      </c>
      <c r="P236" s="1" t="e">
        <f t="shared" si="32"/>
        <v>#N/A</v>
      </c>
      <c r="Q236" s="1" t="e">
        <f t="shared" si="33"/>
        <v>#N/A</v>
      </c>
    </row>
    <row r="237" spans="1:17" ht="14.4" x14ac:dyDescent="0.3">
      <c r="A237" s="113" t="str">
        <f t="shared" si="34"/>
        <v/>
      </c>
      <c r="B237" s="114" t="str">
        <f t="shared" si="27"/>
        <v/>
      </c>
      <c r="C237" s="115" t="str">
        <f t="shared" si="35"/>
        <v/>
      </c>
      <c r="D237" s="115" t="str">
        <f t="shared" si="28"/>
        <v/>
      </c>
      <c r="E237" s="115" t="str">
        <f t="shared" si="29"/>
        <v/>
      </c>
      <c r="F237" s="115" t="str">
        <f t="shared" si="30"/>
        <v/>
      </c>
      <c r="G237" s="115" t="str">
        <f t="shared" si="31"/>
        <v/>
      </c>
      <c r="P237" s="1" t="e">
        <f t="shared" si="32"/>
        <v>#N/A</v>
      </c>
      <c r="Q237" s="1" t="e">
        <f t="shared" si="33"/>
        <v>#N/A</v>
      </c>
    </row>
    <row r="238" spans="1:17" ht="14.4" x14ac:dyDescent="0.3">
      <c r="A238" s="113" t="str">
        <f t="shared" si="34"/>
        <v/>
      </c>
      <c r="B238" s="114" t="str">
        <f t="shared" si="27"/>
        <v/>
      </c>
      <c r="C238" s="115" t="str">
        <f t="shared" si="35"/>
        <v/>
      </c>
      <c r="D238" s="115" t="str">
        <f t="shared" si="28"/>
        <v/>
      </c>
      <c r="E238" s="115" t="str">
        <f t="shared" si="29"/>
        <v/>
      </c>
      <c r="F238" s="115" t="str">
        <f t="shared" si="30"/>
        <v/>
      </c>
      <c r="G238" s="115" t="str">
        <f t="shared" si="31"/>
        <v/>
      </c>
      <c r="P238" s="1" t="e">
        <f t="shared" si="32"/>
        <v>#N/A</v>
      </c>
      <c r="Q238" s="1" t="e">
        <f t="shared" si="33"/>
        <v>#N/A</v>
      </c>
    </row>
    <row r="239" spans="1:17" ht="14.4" x14ac:dyDescent="0.3">
      <c r="A239" s="113" t="str">
        <f t="shared" si="34"/>
        <v/>
      </c>
      <c r="B239" s="114" t="str">
        <f t="shared" si="27"/>
        <v/>
      </c>
      <c r="C239" s="115" t="str">
        <f t="shared" si="35"/>
        <v/>
      </c>
      <c r="D239" s="115" t="str">
        <f t="shared" si="28"/>
        <v/>
      </c>
      <c r="E239" s="115" t="str">
        <f t="shared" si="29"/>
        <v/>
      </c>
      <c r="F239" s="115" t="str">
        <f t="shared" si="30"/>
        <v/>
      </c>
      <c r="G239" s="115" t="str">
        <f t="shared" si="31"/>
        <v/>
      </c>
      <c r="P239" s="1" t="e">
        <f t="shared" si="32"/>
        <v>#N/A</v>
      </c>
      <c r="Q239" s="1" t="e">
        <f t="shared" si="33"/>
        <v>#N/A</v>
      </c>
    </row>
    <row r="240" spans="1:17" ht="14.4" x14ac:dyDescent="0.3">
      <c r="A240" s="113" t="str">
        <f t="shared" si="34"/>
        <v/>
      </c>
      <c r="B240" s="114" t="str">
        <f t="shared" si="27"/>
        <v/>
      </c>
      <c r="C240" s="115" t="str">
        <f t="shared" si="35"/>
        <v/>
      </c>
      <c r="D240" s="115" t="str">
        <f t="shared" si="28"/>
        <v/>
      </c>
      <c r="E240" s="115" t="str">
        <f t="shared" si="29"/>
        <v/>
      </c>
      <c r="F240" s="115" t="str">
        <f t="shared" si="30"/>
        <v/>
      </c>
      <c r="G240" s="115" t="str">
        <f t="shared" si="31"/>
        <v/>
      </c>
      <c r="P240" s="1" t="e">
        <f t="shared" si="32"/>
        <v>#N/A</v>
      </c>
      <c r="Q240" s="1" t="e">
        <f t="shared" si="33"/>
        <v>#N/A</v>
      </c>
    </row>
    <row r="241" spans="1:17" ht="14.4" x14ac:dyDescent="0.3">
      <c r="A241" s="113" t="str">
        <f t="shared" si="34"/>
        <v/>
      </c>
      <c r="B241" s="114" t="str">
        <f t="shared" si="27"/>
        <v/>
      </c>
      <c r="C241" s="115" t="str">
        <f t="shared" si="35"/>
        <v/>
      </c>
      <c r="D241" s="115" t="str">
        <f t="shared" si="28"/>
        <v/>
      </c>
      <c r="E241" s="115" t="str">
        <f t="shared" si="29"/>
        <v/>
      </c>
      <c r="F241" s="115" t="str">
        <f t="shared" si="30"/>
        <v/>
      </c>
      <c r="G241" s="115" t="str">
        <f t="shared" si="31"/>
        <v/>
      </c>
      <c r="P241" s="1" t="e">
        <f t="shared" si="32"/>
        <v>#N/A</v>
      </c>
      <c r="Q241" s="1" t="e">
        <f t="shared" si="33"/>
        <v>#N/A</v>
      </c>
    </row>
    <row r="242" spans="1:17" ht="14.4" x14ac:dyDescent="0.3">
      <c r="A242" s="113" t="str">
        <f t="shared" si="34"/>
        <v/>
      </c>
      <c r="B242" s="114" t="str">
        <f t="shared" si="27"/>
        <v/>
      </c>
      <c r="C242" s="115" t="str">
        <f t="shared" si="35"/>
        <v/>
      </c>
      <c r="D242" s="115" t="str">
        <f t="shared" si="28"/>
        <v/>
      </c>
      <c r="E242" s="115" t="str">
        <f t="shared" si="29"/>
        <v/>
      </c>
      <c r="F242" s="115" t="str">
        <f t="shared" si="30"/>
        <v/>
      </c>
      <c r="G242" s="115" t="str">
        <f t="shared" si="31"/>
        <v/>
      </c>
      <c r="P242" s="1" t="e">
        <f t="shared" si="32"/>
        <v>#N/A</v>
      </c>
      <c r="Q242" s="1" t="e">
        <f t="shared" si="33"/>
        <v>#N/A</v>
      </c>
    </row>
    <row r="243" spans="1:17" ht="14.4" x14ac:dyDescent="0.3">
      <c r="A243" s="113" t="str">
        <f t="shared" si="34"/>
        <v/>
      </c>
      <c r="B243" s="114" t="str">
        <f t="shared" si="27"/>
        <v/>
      </c>
      <c r="C243" s="115" t="str">
        <f t="shared" si="35"/>
        <v/>
      </c>
      <c r="D243" s="115" t="str">
        <f t="shared" si="28"/>
        <v/>
      </c>
      <c r="E243" s="115" t="str">
        <f t="shared" si="29"/>
        <v/>
      </c>
      <c r="F243" s="115" t="str">
        <f t="shared" si="30"/>
        <v/>
      </c>
      <c r="G243" s="115" t="str">
        <f t="shared" si="31"/>
        <v/>
      </c>
      <c r="P243" s="1" t="e">
        <f t="shared" si="32"/>
        <v>#N/A</v>
      </c>
      <c r="Q243" s="1" t="e">
        <f t="shared" si="33"/>
        <v>#N/A</v>
      </c>
    </row>
    <row r="244" spans="1:17" ht="14.4" x14ac:dyDescent="0.3">
      <c r="A244" s="113" t="str">
        <f t="shared" si="34"/>
        <v/>
      </c>
      <c r="B244" s="114" t="str">
        <f t="shared" si="27"/>
        <v/>
      </c>
      <c r="C244" s="115" t="str">
        <f t="shared" si="35"/>
        <v/>
      </c>
      <c r="D244" s="115" t="str">
        <f t="shared" si="28"/>
        <v/>
      </c>
      <c r="E244" s="115" t="str">
        <f t="shared" si="29"/>
        <v/>
      </c>
      <c r="F244" s="115" t="str">
        <f t="shared" si="30"/>
        <v/>
      </c>
      <c r="G244" s="115" t="str">
        <f t="shared" si="31"/>
        <v/>
      </c>
      <c r="P244" s="1" t="e">
        <f t="shared" si="32"/>
        <v>#N/A</v>
      </c>
      <c r="Q244" s="1" t="e">
        <f t="shared" si="33"/>
        <v>#N/A</v>
      </c>
    </row>
    <row r="245" spans="1:17" ht="14.4" x14ac:dyDescent="0.3">
      <c r="A245" s="113" t="str">
        <f t="shared" si="34"/>
        <v/>
      </c>
      <c r="B245" s="114" t="str">
        <f t="shared" si="27"/>
        <v/>
      </c>
      <c r="C245" s="115" t="str">
        <f t="shared" si="35"/>
        <v/>
      </c>
      <c r="D245" s="115" t="str">
        <f t="shared" si="28"/>
        <v/>
      </c>
      <c r="E245" s="115" t="str">
        <f t="shared" si="29"/>
        <v/>
      </c>
      <c r="F245" s="115" t="str">
        <f t="shared" si="30"/>
        <v/>
      </c>
      <c r="G245" s="115" t="str">
        <f t="shared" si="31"/>
        <v/>
      </c>
      <c r="P245" s="1" t="e">
        <f t="shared" si="32"/>
        <v>#N/A</v>
      </c>
      <c r="Q245" s="1" t="e">
        <f t="shared" si="33"/>
        <v>#N/A</v>
      </c>
    </row>
    <row r="246" spans="1:17" ht="14.4" x14ac:dyDescent="0.3">
      <c r="A246" s="113" t="str">
        <f t="shared" si="34"/>
        <v/>
      </c>
      <c r="B246" s="114" t="str">
        <f t="shared" si="27"/>
        <v/>
      </c>
      <c r="C246" s="115" t="str">
        <f t="shared" si="35"/>
        <v/>
      </c>
      <c r="D246" s="115" t="str">
        <f t="shared" si="28"/>
        <v/>
      </c>
      <c r="E246" s="115" t="str">
        <f t="shared" si="29"/>
        <v/>
      </c>
      <c r="F246" s="115" t="str">
        <f t="shared" si="30"/>
        <v/>
      </c>
      <c r="G246" s="115" t="str">
        <f t="shared" si="31"/>
        <v/>
      </c>
      <c r="P246" s="1" t="e">
        <f t="shared" si="32"/>
        <v>#N/A</v>
      </c>
      <c r="Q246" s="1" t="e">
        <f t="shared" si="33"/>
        <v>#N/A</v>
      </c>
    </row>
    <row r="247" spans="1:17" ht="14.4" x14ac:dyDescent="0.3">
      <c r="A247" s="113" t="str">
        <f t="shared" si="34"/>
        <v/>
      </c>
      <c r="B247" s="114" t="str">
        <f t="shared" si="27"/>
        <v/>
      </c>
      <c r="C247" s="115" t="str">
        <f t="shared" si="35"/>
        <v/>
      </c>
      <c r="D247" s="115" t="str">
        <f t="shared" si="28"/>
        <v/>
      </c>
      <c r="E247" s="115" t="str">
        <f t="shared" si="29"/>
        <v/>
      </c>
      <c r="F247" s="115" t="str">
        <f t="shared" si="30"/>
        <v/>
      </c>
      <c r="G247" s="115" t="str">
        <f t="shared" si="31"/>
        <v/>
      </c>
      <c r="P247" s="1" t="e">
        <f t="shared" si="32"/>
        <v>#N/A</v>
      </c>
      <c r="Q247" s="1" t="e">
        <f t="shared" si="33"/>
        <v>#N/A</v>
      </c>
    </row>
    <row r="248" spans="1:17" ht="14.4" x14ac:dyDescent="0.3">
      <c r="A248" s="113" t="str">
        <f t="shared" si="34"/>
        <v/>
      </c>
      <c r="B248" s="114" t="str">
        <f t="shared" si="27"/>
        <v/>
      </c>
      <c r="C248" s="115" t="str">
        <f t="shared" si="35"/>
        <v/>
      </c>
      <c r="D248" s="115" t="str">
        <f t="shared" si="28"/>
        <v/>
      </c>
      <c r="E248" s="115" t="str">
        <f t="shared" si="29"/>
        <v/>
      </c>
      <c r="F248" s="115" t="str">
        <f t="shared" si="30"/>
        <v/>
      </c>
      <c r="G248" s="115" t="str">
        <f t="shared" si="31"/>
        <v/>
      </c>
      <c r="P248" s="1" t="e">
        <f t="shared" si="32"/>
        <v>#N/A</v>
      </c>
      <c r="Q248" s="1" t="e">
        <f t="shared" si="33"/>
        <v>#N/A</v>
      </c>
    </row>
    <row r="249" spans="1:17" ht="14.4" x14ac:dyDescent="0.3">
      <c r="A249" s="113" t="str">
        <f t="shared" si="34"/>
        <v/>
      </c>
      <c r="B249" s="114" t="str">
        <f t="shared" si="27"/>
        <v/>
      </c>
      <c r="C249" s="115" t="str">
        <f t="shared" si="35"/>
        <v/>
      </c>
      <c r="D249" s="115" t="str">
        <f t="shared" si="28"/>
        <v/>
      </c>
      <c r="E249" s="115" t="str">
        <f t="shared" si="29"/>
        <v/>
      </c>
      <c r="F249" s="115" t="str">
        <f t="shared" si="30"/>
        <v/>
      </c>
      <c r="G249" s="115" t="str">
        <f t="shared" si="31"/>
        <v/>
      </c>
      <c r="P249" s="1" t="e">
        <f t="shared" si="32"/>
        <v>#N/A</v>
      </c>
      <c r="Q249" s="1" t="e">
        <f t="shared" si="33"/>
        <v>#N/A</v>
      </c>
    </row>
    <row r="250" spans="1:17" ht="14.4" x14ac:dyDescent="0.3">
      <c r="A250" s="113" t="str">
        <f t="shared" si="34"/>
        <v/>
      </c>
      <c r="B250" s="114" t="str">
        <f t="shared" si="27"/>
        <v/>
      </c>
      <c r="C250" s="115" t="str">
        <f t="shared" si="35"/>
        <v/>
      </c>
      <c r="D250" s="115" t="str">
        <f t="shared" si="28"/>
        <v/>
      </c>
      <c r="E250" s="115" t="str">
        <f t="shared" si="29"/>
        <v/>
      </c>
      <c r="F250" s="115" t="str">
        <f t="shared" si="30"/>
        <v/>
      </c>
      <c r="G250" s="115" t="str">
        <f t="shared" si="31"/>
        <v/>
      </c>
      <c r="P250" s="1" t="e">
        <f t="shared" si="32"/>
        <v>#N/A</v>
      </c>
      <c r="Q250" s="1" t="e">
        <f t="shared" si="33"/>
        <v>#N/A</v>
      </c>
    </row>
    <row r="251" spans="1:17" ht="14.4" x14ac:dyDescent="0.3">
      <c r="A251" s="113" t="str">
        <f t="shared" si="34"/>
        <v/>
      </c>
      <c r="B251" s="114" t="str">
        <f t="shared" si="27"/>
        <v/>
      </c>
      <c r="C251" s="115" t="str">
        <f t="shared" si="35"/>
        <v/>
      </c>
      <c r="D251" s="115" t="str">
        <f t="shared" si="28"/>
        <v/>
      </c>
      <c r="E251" s="115" t="str">
        <f t="shared" si="29"/>
        <v/>
      </c>
      <c r="F251" s="115" t="str">
        <f t="shared" si="30"/>
        <v/>
      </c>
      <c r="G251" s="115" t="str">
        <f t="shared" si="31"/>
        <v/>
      </c>
      <c r="P251" s="1" t="e">
        <f t="shared" si="32"/>
        <v>#N/A</v>
      </c>
      <c r="Q251" s="1" t="e">
        <f t="shared" si="33"/>
        <v>#N/A</v>
      </c>
    </row>
    <row r="252" spans="1:17" ht="14.4" x14ac:dyDescent="0.3">
      <c r="A252" s="113" t="str">
        <f t="shared" si="34"/>
        <v/>
      </c>
      <c r="B252" s="114" t="str">
        <f t="shared" si="27"/>
        <v/>
      </c>
      <c r="C252" s="115" t="str">
        <f t="shared" si="35"/>
        <v/>
      </c>
      <c r="D252" s="115" t="str">
        <f t="shared" si="28"/>
        <v/>
      </c>
      <c r="E252" s="115" t="str">
        <f t="shared" si="29"/>
        <v/>
      </c>
      <c r="F252" s="115" t="str">
        <f t="shared" si="30"/>
        <v/>
      </c>
      <c r="G252" s="115" t="str">
        <f t="shared" si="31"/>
        <v/>
      </c>
      <c r="P252" s="1" t="e">
        <f t="shared" si="32"/>
        <v>#N/A</v>
      </c>
      <c r="Q252" s="1" t="e">
        <f t="shared" si="33"/>
        <v>#N/A</v>
      </c>
    </row>
    <row r="253" spans="1:17" ht="14.4" x14ac:dyDescent="0.3">
      <c r="A253" s="113" t="str">
        <f t="shared" si="34"/>
        <v/>
      </c>
      <c r="B253" s="114" t="str">
        <f t="shared" si="27"/>
        <v/>
      </c>
      <c r="C253" s="115" t="str">
        <f t="shared" si="35"/>
        <v/>
      </c>
      <c r="D253" s="115" t="str">
        <f t="shared" si="28"/>
        <v/>
      </c>
      <c r="E253" s="115" t="str">
        <f t="shared" si="29"/>
        <v/>
      </c>
      <c r="F253" s="115" t="str">
        <f t="shared" si="30"/>
        <v/>
      </c>
      <c r="G253" s="115" t="str">
        <f t="shared" si="31"/>
        <v/>
      </c>
      <c r="P253" s="1" t="e">
        <f t="shared" si="32"/>
        <v>#N/A</v>
      </c>
      <c r="Q253" s="1" t="e">
        <f t="shared" si="33"/>
        <v>#N/A</v>
      </c>
    </row>
    <row r="254" spans="1:17" ht="14.4" x14ac:dyDescent="0.3">
      <c r="A254" s="113" t="str">
        <f t="shared" si="34"/>
        <v/>
      </c>
      <c r="B254" s="114" t="str">
        <f t="shared" si="27"/>
        <v/>
      </c>
      <c r="C254" s="115" t="str">
        <f t="shared" si="35"/>
        <v/>
      </c>
      <c r="D254" s="115" t="str">
        <f t="shared" si="28"/>
        <v/>
      </c>
      <c r="E254" s="115" t="str">
        <f t="shared" si="29"/>
        <v/>
      </c>
      <c r="F254" s="115" t="str">
        <f t="shared" si="30"/>
        <v/>
      </c>
      <c r="G254" s="115" t="str">
        <f t="shared" si="31"/>
        <v/>
      </c>
      <c r="P254" s="1" t="e">
        <f t="shared" si="32"/>
        <v>#N/A</v>
      </c>
      <c r="Q254" s="1" t="e">
        <f t="shared" si="33"/>
        <v>#N/A</v>
      </c>
    </row>
    <row r="255" spans="1:17" ht="14.4" x14ac:dyDescent="0.3">
      <c r="A255" s="113" t="str">
        <f t="shared" si="34"/>
        <v/>
      </c>
      <c r="B255" s="114" t="str">
        <f t="shared" si="27"/>
        <v/>
      </c>
      <c r="C255" s="115" t="str">
        <f t="shared" si="35"/>
        <v/>
      </c>
      <c r="D255" s="115" t="str">
        <f t="shared" si="28"/>
        <v/>
      </c>
      <c r="E255" s="115" t="str">
        <f t="shared" si="29"/>
        <v/>
      </c>
      <c r="F255" s="115" t="str">
        <f t="shared" si="30"/>
        <v/>
      </c>
      <c r="G255" s="115" t="str">
        <f t="shared" si="31"/>
        <v/>
      </c>
      <c r="P255" s="1" t="e">
        <f t="shared" si="32"/>
        <v>#N/A</v>
      </c>
      <c r="Q255" s="1" t="e">
        <f t="shared" si="33"/>
        <v>#N/A</v>
      </c>
    </row>
    <row r="256" spans="1:17" ht="14.4" x14ac:dyDescent="0.3">
      <c r="A256" s="113" t="str">
        <f t="shared" si="34"/>
        <v/>
      </c>
      <c r="B256" s="114" t="str">
        <f t="shared" si="27"/>
        <v/>
      </c>
      <c r="C256" s="115" t="str">
        <f t="shared" si="35"/>
        <v/>
      </c>
      <c r="D256" s="115" t="str">
        <f t="shared" si="28"/>
        <v/>
      </c>
      <c r="E256" s="115" t="str">
        <f t="shared" si="29"/>
        <v/>
      </c>
      <c r="F256" s="115" t="str">
        <f t="shared" si="30"/>
        <v/>
      </c>
      <c r="G256" s="115" t="str">
        <f t="shared" si="31"/>
        <v/>
      </c>
      <c r="P256" s="1" t="e">
        <f t="shared" si="32"/>
        <v>#N/A</v>
      </c>
      <c r="Q256" s="1" t="e">
        <f t="shared" si="33"/>
        <v>#N/A</v>
      </c>
    </row>
    <row r="257" spans="1:17" ht="14.4" x14ac:dyDescent="0.3">
      <c r="A257" s="113" t="str">
        <f t="shared" si="34"/>
        <v/>
      </c>
      <c r="B257" s="114" t="str">
        <f t="shared" si="27"/>
        <v/>
      </c>
      <c r="C257" s="115" t="str">
        <f t="shared" si="35"/>
        <v/>
      </c>
      <c r="D257" s="115" t="str">
        <f t="shared" si="28"/>
        <v/>
      </c>
      <c r="E257" s="115" t="str">
        <f t="shared" si="29"/>
        <v/>
      </c>
      <c r="F257" s="115" t="str">
        <f t="shared" si="30"/>
        <v/>
      </c>
      <c r="G257" s="115" t="str">
        <f t="shared" si="31"/>
        <v/>
      </c>
      <c r="P257" s="1" t="e">
        <f t="shared" si="32"/>
        <v>#N/A</v>
      </c>
      <c r="Q257" s="1" t="e">
        <f t="shared" si="33"/>
        <v>#N/A</v>
      </c>
    </row>
    <row r="258" spans="1:17" ht="14.4" x14ac:dyDescent="0.3">
      <c r="A258" s="113" t="str">
        <f t="shared" si="34"/>
        <v/>
      </c>
      <c r="B258" s="114" t="str">
        <f t="shared" si="27"/>
        <v/>
      </c>
      <c r="C258" s="115" t="str">
        <f t="shared" si="35"/>
        <v/>
      </c>
      <c r="D258" s="115" t="str">
        <f t="shared" si="28"/>
        <v/>
      </c>
      <c r="E258" s="115" t="str">
        <f t="shared" si="29"/>
        <v/>
      </c>
      <c r="F258" s="115" t="str">
        <f t="shared" si="30"/>
        <v/>
      </c>
      <c r="G258" s="115" t="str">
        <f t="shared" si="31"/>
        <v/>
      </c>
      <c r="P258" s="1" t="e">
        <f t="shared" si="32"/>
        <v>#N/A</v>
      </c>
      <c r="Q258" s="1" t="e">
        <f t="shared" si="33"/>
        <v>#N/A</v>
      </c>
    </row>
    <row r="259" spans="1:17" ht="14.4" x14ac:dyDescent="0.3">
      <c r="A259" s="113" t="str">
        <f t="shared" si="34"/>
        <v/>
      </c>
      <c r="B259" s="114" t="str">
        <f t="shared" si="27"/>
        <v/>
      </c>
      <c r="C259" s="115" t="str">
        <f t="shared" si="35"/>
        <v/>
      </c>
      <c r="D259" s="115" t="str">
        <f t="shared" si="28"/>
        <v/>
      </c>
      <c r="E259" s="115" t="str">
        <f t="shared" si="29"/>
        <v/>
      </c>
      <c r="F259" s="115" t="str">
        <f t="shared" si="30"/>
        <v/>
      </c>
      <c r="G259" s="115" t="str">
        <f t="shared" si="31"/>
        <v/>
      </c>
      <c r="P259" s="1" t="e">
        <f t="shared" si="32"/>
        <v>#N/A</v>
      </c>
      <c r="Q259" s="1" t="e">
        <f t="shared" si="33"/>
        <v>#N/A</v>
      </c>
    </row>
    <row r="260" spans="1:17" ht="14.4" x14ac:dyDescent="0.3">
      <c r="A260" s="113" t="str">
        <f t="shared" si="34"/>
        <v/>
      </c>
      <c r="B260" s="114" t="str">
        <f t="shared" si="27"/>
        <v/>
      </c>
      <c r="C260" s="115" t="str">
        <f t="shared" si="35"/>
        <v/>
      </c>
      <c r="D260" s="115" t="str">
        <f t="shared" si="28"/>
        <v/>
      </c>
      <c r="E260" s="115" t="str">
        <f t="shared" si="29"/>
        <v/>
      </c>
      <c r="F260" s="115" t="str">
        <f t="shared" si="30"/>
        <v/>
      </c>
      <c r="G260" s="115" t="str">
        <f t="shared" si="31"/>
        <v/>
      </c>
      <c r="P260" s="1" t="e">
        <f t="shared" si="32"/>
        <v>#N/A</v>
      </c>
      <c r="Q260" s="1" t="e">
        <f t="shared" si="33"/>
        <v>#N/A</v>
      </c>
    </row>
    <row r="261" spans="1:17" ht="14.4" x14ac:dyDescent="0.3">
      <c r="A261" s="113" t="str">
        <f t="shared" si="34"/>
        <v/>
      </c>
      <c r="B261" s="114" t="str">
        <f t="shared" si="27"/>
        <v/>
      </c>
      <c r="C261" s="115" t="str">
        <f t="shared" si="35"/>
        <v/>
      </c>
      <c r="D261" s="115" t="str">
        <f t="shared" si="28"/>
        <v/>
      </c>
      <c r="E261" s="115" t="str">
        <f t="shared" si="29"/>
        <v/>
      </c>
      <c r="F261" s="115" t="str">
        <f t="shared" si="30"/>
        <v/>
      </c>
      <c r="G261" s="115" t="str">
        <f t="shared" si="31"/>
        <v/>
      </c>
      <c r="P261" s="1" t="e">
        <f t="shared" si="32"/>
        <v>#N/A</v>
      </c>
      <c r="Q261" s="1" t="e">
        <f t="shared" si="33"/>
        <v>#N/A</v>
      </c>
    </row>
    <row r="262" spans="1:17" ht="14.4" x14ac:dyDescent="0.3">
      <c r="A262" s="113" t="str">
        <f t="shared" si="34"/>
        <v/>
      </c>
      <c r="B262" s="114" t="str">
        <f t="shared" si="27"/>
        <v/>
      </c>
      <c r="C262" s="115" t="str">
        <f t="shared" si="35"/>
        <v/>
      </c>
      <c r="D262" s="115" t="str">
        <f t="shared" si="28"/>
        <v/>
      </c>
      <c r="E262" s="115" t="str">
        <f t="shared" si="29"/>
        <v/>
      </c>
      <c r="F262" s="115" t="str">
        <f t="shared" si="30"/>
        <v/>
      </c>
      <c r="G262" s="115" t="str">
        <f t="shared" si="31"/>
        <v/>
      </c>
      <c r="P262" s="1" t="e">
        <f t="shared" si="32"/>
        <v>#N/A</v>
      </c>
      <c r="Q262" s="1" t="e">
        <f t="shared" si="33"/>
        <v>#N/A</v>
      </c>
    </row>
    <row r="263" spans="1:17" ht="14.4" x14ac:dyDescent="0.3">
      <c r="A263" s="113" t="str">
        <f t="shared" si="34"/>
        <v/>
      </c>
      <c r="B263" s="114" t="str">
        <f t="shared" si="27"/>
        <v/>
      </c>
      <c r="C263" s="115" t="str">
        <f t="shared" si="35"/>
        <v/>
      </c>
      <c r="D263" s="115" t="str">
        <f t="shared" si="28"/>
        <v/>
      </c>
      <c r="E263" s="115" t="str">
        <f t="shared" si="29"/>
        <v/>
      </c>
      <c r="F263" s="115" t="str">
        <f t="shared" si="30"/>
        <v/>
      </c>
      <c r="G263" s="115" t="str">
        <f t="shared" si="31"/>
        <v/>
      </c>
      <c r="P263" s="1" t="e">
        <f t="shared" si="32"/>
        <v>#N/A</v>
      </c>
      <c r="Q263" s="1" t="e">
        <f t="shared" si="33"/>
        <v>#N/A</v>
      </c>
    </row>
    <row r="264" spans="1:17" ht="14.4" x14ac:dyDescent="0.3">
      <c r="A264" s="113" t="str">
        <f t="shared" si="34"/>
        <v/>
      </c>
      <c r="B264" s="114" t="str">
        <f t="shared" si="27"/>
        <v/>
      </c>
      <c r="C264" s="115" t="str">
        <f t="shared" si="35"/>
        <v/>
      </c>
      <c r="D264" s="115" t="str">
        <f t="shared" si="28"/>
        <v/>
      </c>
      <c r="E264" s="115" t="str">
        <f t="shared" si="29"/>
        <v/>
      </c>
      <c r="F264" s="115" t="str">
        <f t="shared" si="30"/>
        <v/>
      </c>
      <c r="G264" s="115" t="str">
        <f t="shared" si="31"/>
        <v/>
      </c>
      <c r="P264" s="1" t="e">
        <f t="shared" si="32"/>
        <v>#N/A</v>
      </c>
      <c r="Q264" s="1" t="e">
        <f t="shared" si="33"/>
        <v>#N/A</v>
      </c>
    </row>
    <row r="265" spans="1:17" ht="14.4" x14ac:dyDescent="0.3">
      <c r="A265" s="113" t="str">
        <f t="shared" si="34"/>
        <v/>
      </c>
      <c r="B265" s="114" t="str">
        <f t="shared" si="27"/>
        <v/>
      </c>
      <c r="C265" s="115" t="str">
        <f t="shared" si="35"/>
        <v/>
      </c>
      <c r="D265" s="115" t="str">
        <f t="shared" si="28"/>
        <v/>
      </c>
      <c r="E265" s="115" t="str">
        <f t="shared" si="29"/>
        <v/>
      </c>
      <c r="F265" s="115" t="str">
        <f t="shared" si="30"/>
        <v/>
      </c>
      <c r="G265" s="115" t="str">
        <f t="shared" si="31"/>
        <v/>
      </c>
      <c r="P265" s="1" t="e">
        <f t="shared" si="32"/>
        <v>#N/A</v>
      </c>
      <c r="Q265" s="1" t="e">
        <f t="shared" si="33"/>
        <v>#N/A</v>
      </c>
    </row>
    <row r="266" spans="1:17" ht="14.4" x14ac:dyDescent="0.3">
      <c r="A266" s="113" t="str">
        <f t="shared" si="34"/>
        <v/>
      </c>
      <c r="B266" s="114" t="str">
        <f t="shared" si="27"/>
        <v/>
      </c>
      <c r="C266" s="115" t="str">
        <f t="shared" si="35"/>
        <v/>
      </c>
      <c r="D266" s="115" t="str">
        <f t="shared" si="28"/>
        <v/>
      </c>
      <c r="E266" s="115" t="str">
        <f t="shared" si="29"/>
        <v/>
      </c>
      <c r="F266" s="115" t="str">
        <f t="shared" si="30"/>
        <v/>
      </c>
      <c r="G266" s="115" t="str">
        <f t="shared" si="31"/>
        <v/>
      </c>
      <c r="P266" s="1" t="e">
        <f t="shared" si="32"/>
        <v>#N/A</v>
      </c>
      <c r="Q266" s="1" t="e">
        <f t="shared" si="33"/>
        <v>#N/A</v>
      </c>
    </row>
    <row r="267" spans="1:17" ht="14.4" x14ac:dyDescent="0.3">
      <c r="A267" s="113" t="str">
        <f t="shared" si="34"/>
        <v/>
      </c>
      <c r="B267" s="114" t="str">
        <f t="shared" si="27"/>
        <v/>
      </c>
      <c r="C267" s="115" t="str">
        <f t="shared" si="35"/>
        <v/>
      </c>
      <c r="D267" s="115" t="str">
        <f t="shared" si="28"/>
        <v/>
      </c>
      <c r="E267" s="115" t="str">
        <f t="shared" si="29"/>
        <v/>
      </c>
      <c r="F267" s="115" t="str">
        <f t="shared" si="30"/>
        <v/>
      </c>
      <c r="G267" s="115" t="str">
        <f t="shared" si="31"/>
        <v/>
      </c>
      <c r="P267" s="1" t="e">
        <f t="shared" si="32"/>
        <v>#N/A</v>
      </c>
      <c r="Q267" s="1" t="e">
        <f t="shared" si="33"/>
        <v>#N/A</v>
      </c>
    </row>
    <row r="268" spans="1:17" ht="14.4" x14ac:dyDescent="0.3">
      <c r="A268" s="113" t="str">
        <f t="shared" si="34"/>
        <v/>
      </c>
      <c r="B268" s="114" t="str">
        <f t="shared" si="27"/>
        <v/>
      </c>
      <c r="C268" s="115" t="str">
        <f t="shared" si="35"/>
        <v/>
      </c>
      <c r="D268" s="115" t="str">
        <f t="shared" si="28"/>
        <v/>
      </c>
      <c r="E268" s="115" t="str">
        <f t="shared" si="29"/>
        <v/>
      </c>
      <c r="F268" s="115" t="str">
        <f t="shared" si="30"/>
        <v/>
      </c>
      <c r="G268" s="115" t="str">
        <f t="shared" si="31"/>
        <v/>
      </c>
      <c r="P268" s="1" t="e">
        <f t="shared" si="32"/>
        <v>#N/A</v>
      </c>
      <c r="Q268" s="1" t="e">
        <f t="shared" si="33"/>
        <v>#N/A</v>
      </c>
    </row>
    <row r="269" spans="1:17" ht="14.4" x14ac:dyDescent="0.3">
      <c r="A269" s="113" t="str">
        <f t="shared" si="34"/>
        <v/>
      </c>
      <c r="B269" s="114" t="str">
        <f t="shared" si="27"/>
        <v/>
      </c>
      <c r="C269" s="115" t="str">
        <f t="shared" si="35"/>
        <v/>
      </c>
      <c r="D269" s="115" t="str">
        <f t="shared" si="28"/>
        <v/>
      </c>
      <c r="E269" s="115" t="str">
        <f t="shared" si="29"/>
        <v/>
      </c>
      <c r="F269" s="115" t="str">
        <f t="shared" si="30"/>
        <v/>
      </c>
      <c r="G269" s="115" t="str">
        <f t="shared" si="31"/>
        <v/>
      </c>
      <c r="P269" s="1" t="e">
        <f t="shared" si="32"/>
        <v>#N/A</v>
      </c>
      <c r="Q269" s="1" t="e">
        <f t="shared" si="33"/>
        <v>#N/A</v>
      </c>
    </row>
    <row r="270" spans="1:17" ht="14.4" x14ac:dyDescent="0.3">
      <c r="A270" s="113" t="str">
        <f t="shared" si="34"/>
        <v/>
      </c>
      <c r="B270" s="114" t="str">
        <f t="shared" si="27"/>
        <v/>
      </c>
      <c r="C270" s="115" t="str">
        <f t="shared" si="35"/>
        <v/>
      </c>
      <c r="D270" s="115" t="str">
        <f t="shared" si="28"/>
        <v/>
      </c>
      <c r="E270" s="115" t="str">
        <f t="shared" si="29"/>
        <v/>
      </c>
      <c r="F270" s="115" t="str">
        <f t="shared" si="30"/>
        <v/>
      </c>
      <c r="G270" s="115" t="str">
        <f t="shared" si="31"/>
        <v/>
      </c>
      <c r="P270" s="1" t="e">
        <f t="shared" si="32"/>
        <v>#N/A</v>
      </c>
      <c r="Q270" s="1" t="e">
        <f t="shared" si="33"/>
        <v>#N/A</v>
      </c>
    </row>
    <row r="271" spans="1:17" ht="14.4" x14ac:dyDescent="0.3">
      <c r="A271" s="113" t="str">
        <f t="shared" si="34"/>
        <v/>
      </c>
      <c r="B271" s="114" t="str">
        <f t="shared" ref="B271:B334" si="36">IF($A271="","",EDATE($B$8,$A271-1))</f>
        <v/>
      </c>
      <c r="C271" s="115" t="str">
        <f t="shared" si="35"/>
        <v/>
      </c>
      <c r="D271" s="115" t="str">
        <f t="shared" ref="D271:D334" si="37">IF($A271="","",MIN($B$7,$C271+$E271))</f>
        <v/>
      </c>
      <c r="E271" s="115" t="str">
        <f t="shared" ref="E271:E334" si="38">IF($A271="","",$C271*($B$6/12))</f>
        <v/>
      </c>
      <c r="F271" s="115" t="str">
        <f t="shared" ref="F271:F334" si="39">IF($A271="","",$D271-$E271)</f>
        <v/>
      </c>
      <c r="G271" s="115" t="str">
        <f t="shared" ref="G271:G334" si="40">IF($A271="","",MAX($C271+$E271-$D271,0))</f>
        <v/>
      </c>
      <c r="P271" s="1" t="e">
        <f t="shared" ref="P271:P334" si="41">IF(ISNUMBER($A271),$A271,NA())</f>
        <v>#N/A</v>
      </c>
      <c r="Q271" s="1" t="e">
        <f t="shared" ref="Q271:Q334" si="42">IF(ISNUMBER($G271),$G271,NA())</f>
        <v>#N/A</v>
      </c>
    </row>
    <row r="272" spans="1:17" ht="14.4" x14ac:dyDescent="0.3">
      <c r="A272" s="113" t="str">
        <f t="shared" ref="A272:A335" si="43">IF(N($G271)&lt;=0,"",$A271+1)</f>
        <v/>
      </c>
      <c r="B272" s="114" t="str">
        <f t="shared" si="36"/>
        <v/>
      </c>
      <c r="C272" s="115" t="str">
        <f t="shared" ref="C272:C335" si="44">IF($A272="","",$G271)</f>
        <v/>
      </c>
      <c r="D272" s="115" t="str">
        <f t="shared" si="37"/>
        <v/>
      </c>
      <c r="E272" s="115" t="str">
        <f t="shared" si="38"/>
        <v/>
      </c>
      <c r="F272" s="115" t="str">
        <f t="shared" si="39"/>
        <v/>
      </c>
      <c r="G272" s="115" t="str">
        <f t="shared" si="40"/>
        <v/>
      </c>
      <c r="P272" s="1" t="e">
        <f t="shared" si="41"/>
        <v>#N/A</v>
      </c>
      <c r="Q272" s="1" t="e">
        <f t="shared" si="42"/>
        <v>#N/A</v>
      </c>
    </row>
    <row r="273" spans="1:17" ht="14.4" x14ac:dyDescent="0.3">
      <c r="A273" s="113" t="str">
        <f t="shared" si="43"/>
        <v/>
      </c>
      <c r="B273" s="114" t="str">
        <f t="shared" si="36"/>
        <v/>
      </c>
      <c r="C273" s="115" t="str">
        <f t="shared" si="44"/>
        <v/>
      </c>
      <c r="D273" s="115" t="str">
        <f t="shared" si="37"/>
        <v/>
      </c>
      <c r="E273" s="115" t="str">
        <f t="shared" si="38"/>
        <v/>
      </c>
      <c r="F273" s="115" t="str">
        <f t="shared" si="39"/>
        <v/>
      </c>
      <c r="G273" s="115" t="str">
        <f t="shared" si="40"/>
        <v/>
      </c>
      <c r="P273" s="1" t="e">
        <f t="shared" si="41"/>
        <v>#N/A</v>
      </c>
      <c r="Q273" s="1" t="e">
        <f t="shared" si="42"/>
        <v>#N/A</v>
      </c>
    </row>
    <row r="274" spans="1:17" ht="14.4" x14ac:dyDescent="0.3">
      <c r="A274" s="113" t="str">
        <f t="shared" si="43"/>
        <v/>
      </c>
      <c r="B274" s="114" t="str">
        <f t="shared" si="36"/>
        <v/>
      </c>
      <c r="C274" s="115" t="str">
        <f t="shared" si="44"/>
        <v/>
      </c>
      <c r="D274" s="115" t="str">
        <f t="shared" si="37"/>
        <v/>
      </c>
      <c r="E274" s="115" t="str">
        <f t="shared" si="38"/>
        <v/>
      </c>
      <c r="F274" s="115" t="str">
        <f t="shared" si="39"/>
        <v/>
      </c>
      <c r="G274" s="115" t="str">
        <f t="shared" si="40"/>
        <v/>
      </c>
      <c r="P274" s="1" t="e">
        <f t="shared" si="41"/>
        <v>#N/A</v>
      </c>
      <c r="Q274" s="1" t="e">
        <f t="shared" si="42"/>
        <v>#N/A</v>
      </c>
    </row>
    <row r="275" spans="1:17" ht="14.4" x14ac:dyDescent="0.3">
      <c r="A275" s="113" t="str">
        <f t="shared" si="43"/>
        <v/>
      </c>
      <c r="B275" s="114" t="str">
        <f t="shared" si="36"/>
        <v/>
      </c>
      <c r="C275" s="115" t="str">
        <f t="shared" si="44"/>
        <v/>
      </c>
      <c r="D275" s="115" t="str">
        <f t="shared" si="37"/>
        <v/>
      </c>
      <c r="E275" s="115" t="str">
        <f t="shared" si="38"/>
        <v/>
      </c>
      <c r="F275" s="115" t="str">
        <f t="shared" si="39"/>
        <v/>
      </c>
      <c r="G275" s="115" t="str">
        <f t="shared" si="40"/>
        <v/>
      </c>
      <c r="P275" s="1" t="e">
        <f t="shared" si="41"/>
        <v>#N/A</v>
      </c>
      <c r="Q275" s="1" t="e">
        <f t="shared" si="42"/>
        <v>#N/A</v>
      </c>
    </row>
    <row r="276" spans="1:17" ht="14.4" x14ac:dyDescent="0.3">
      <c r="A276" s="113" t="str">
        <f t="shared" si="43"/>
        <v/>
      </c>
      <c r="B276" s="114" t="str">
        <f t="shared" si="36"/>
        <v/>
      </c>
      <c r="C276" s="115" t="str">
        <f t="shared" si="44"/>
        <v/>
      </c>
      <c r="D276" s="115" t="str">
        <f t="shared" si="37"/>
        <v/>
      </c>
      <c r="E276" s="115" t="str">
        <f t="shared" si="38"/>
        <v/>
      </c>
      <c r="F276" s="115" t="str">
        <f t="shared" si="39"/>
        <v/>
      </c>
      <c r="G276" s="115" t="str">
        <f t="shared" si="40"/>
        <v/>
      </c>
      <c r="P276" s="1" t="e">
        <f t="shared" si="41"/>
        <v>#N/A</v>
      </c>
      <c r="Q276" s="1" t="e">
        <f t="shared" si="42"/>
        <v>#N/A</v>
      </c>
    </row>
    <row r="277" spans="1:17" ht="14.4" x14ac:dyDescent="0.3">
      <c r="A277" s="113" t="str">
        <f t="shared" si="43"/>
        <v/>
      </c>
      <c r="B277" s="114" t="str">
        <f t="shared" si="36"/>
        <v/>
      </c>
      <c r="C277" s="115" t="str">
        <f t="shared" si="44"/>
        <v/>
      </c>
      <c r="D277" s="115" t="str">
        <f t="shared" si="37"/>
        <v/>
      </c>
      <c r="E277" s="115" t="str">
        <f t="shared" si="38"/>
        <v/>
      </c>
      <c r="F277" s="115" t="str">
        <f t="shared" si="39"/>
        <v/>
      </c>
      <c r="G277" s="115" t="str">
        <f t="shared" si="40"/>
        <v/>
      </c>
      <c r="P277" s="1" t="e">
        <f t="shared" si="41"/>
        <v>#N/A</v>
      </c>
      <c r="Q277" s="1" t="e">
        <f t="shared" si="42"/>
        <v>#N/A</v>
      </c>
    </row>
    <row r="278" spans="1:17" ht="14.4" x14ac:dyDescent="0.3">
      <c r="A278" s="113" t="str">
        <f t="shared" si="43"/>
        <v/>
      </c>
      <c r="B278" s="114" t="str">
        <f t="shared" si="36"/>
        <v/>
      </c>
      <c r="C278" s="115" t="str">
        <f t="shared" si="44"/>
        <v/>
      </c>
      <c r="D278" s="115" t="str">
        <f t="shared" si="37"/>
        <v/>
      </c>
      <c r="E278" s="115" t="str">
        <f t="shared" si="38"/>
        <v/>
      </c>
      <c r="F278" s="115" t="str">
        <f t="shared" si="39"/>
        <v/>
      </c>
      <c r="G278" s="115" t="str">
        <f t="shared" si="40"/>
        <v/>
      </c>
      <c r="P278" s="1" t="e">
        <f t="shared" si="41"/>
        <v>#N/A</v>
      </c>
      <c r="Q278" s="1" t="e">
        <f t="shared" si="42"/>
        <v>#N/A</v>
      </c>
    </row>
    <row r="279" spans="1:17" ht="14.4" x14ac:dyDescent="0.3">
      <c r="A279" s="113" t="str">
        <f t="shared" si="43"/>
        <v/>
      </c>
      <c r="B279" s="114" t="str">
        <f t="shared" si="36"/>
        <v/>
      </c>
      <c r="C279" s="115" t="str">
        <f t="shared" si="44"/>
        <v/>
      </c>
      <c r="D279" s="115" t="str">
        <f t="shared" si="37"/>
        <v/>
      </c>
      <c r="E279" s="115" t="str">
        <f t="shared" si="38"/>
        <v/>
      </c>
      <c r="F279" s="115" t="str">
        <f t="shared" si="39"/>
        <v/>
      </c>
      <c r="G279" s="115" t="str">
        <f t="shared" si="40"/>
        <v/>
      </c>
      <c r="P279" s="1" t="e">
        <f t="shared" si="41"/>
        <v>#N/A</v>
      </c>
      <c r="Q279" s="1" t="e">
        <f t="shared" si="42"/>
        <v>#N/A</v>
      </c>
    </row>
    <row r="280" spans="1:17" ht="14.4" x14ac:dyDescent="0.3">
      <c r="A280" s="113" t="str">
        <f t="shared" si="43"/>
        <v/>
      </c>
      <c r="B280" s="114" t="str">
        <f t="shared" si="36"/>
        <v/>
      </c>
      <c r="C280" s="115" t="str">
        <f t="shared" si="44"/>
        <v/>
      </c>
      <c r="D280" s="115" t="str">
        <f t="shared" si="37"/>
        <v/>
      </c>
      <c r="E280" s="115" t="str">
        <f t="shared" si="38"/>
        <v/>
      </c>
      <c r="F280" s="115" t="str">
        <f t="shared" si="39"/>
        <v/>
      </c>
      <c r="G280" s="115" t="str">
        <f t="shared" si="40"/>
        <v/>
      </c>
      <c r="P280" s="1" t="e">
        <f t="shared" si="41"/>
        <v>#N/A</v>
      </c>
      <c r="Q280" s="1" t="e">
        <f t="shared" si="42"/>
        <v>#N/A</v>
      </c>
    </row>
    <row r="281" spans="1:17" ht="14.4" x14ac:dyDescent="0.3">
      <c r="A281" s="113" t="str">
        <f t="shared" si="43"/>
        <v/>
      </c>
      <c r="B281" s="114" t="str">
        <f t="shared" si="36"/>
        <v/>
      </c>
      <c r="C281" s="115" t="str">
        <f t="shared" si="44"/>
        <v/>
      </c>
      <c r="D281" s="115" t="str">
        <f t="shared" si="37"/>
        <v/>
      </c>
      <c r="E281" s="115" t="str">
        <f t="shared" si="38"/>
        <v/>
      </c>
      <c r="F281" s="115" t="str">
        <f t="shared" si="39"/>
        <v/>
      </c>
      <c r="G281" s="115" t="str">
        <f t="shared" si="40"/>
        <v/>
      </c>
      <c r="P281" s="1" t="e">
        <f t="shared" si="41"/>
        <v>#N/A</v>
      </c>
      <c r="Q281" s="1" t="e">
        <f t="shared" si="42"/>
        <v>#N/A</v>
      </c>
    </row>
    <row r="282" spans="1:17" ht="14.4" x14ac:dyDescent="0.3">
      <c r="A282" s="113" t="str">
        <f t="shared" si="43"/>
        <v/>
      </c>
      <c r="B282" s="114" t="str">
        <f t="shared" si="36"/>
        <v/>
      </c>
      <c r="C282" s="115" t="str">
        <f t="shared" si="44"/>
        <v/>
      </c>
      <c r="D282" s="115" t="str">
        <f t="shared" si="37"/>
        <v/>
      </c>
      <c r="E282" s="115" t="str">
        <f t="shared" si="38"/>
        <v/>
      </c>
      <c r="F282" s="115" t="str">
        <f t="shared" si="39"/>
        <v/>
      </c>
      <c r="G282" s="115" t="str">
        <f t="shared" si="40"/>
        <v/>
      </c>
      <c r="P282" s="1" t="e">
        <f t="shared" si="41"/>
        <v>#N/A</v>
      </c>
      <c r="Q282" s="1" t="e">
        <f t="shared" si="42"/>
        <v>#N/A</v>
      </c>
    </row>
    <row r="283" spans="1:17" ht="14.4" x14ac:dyDescent="0.3">
      <c r="A283" s="113" t="str">
        <f t="shared" si="43"/>
        <v/>
      </c>
      <c r="B283" s="114" t="str">
        <f t="shared" si="36"/>
        <v/>
      </c>
      <c r="C283" s="115" t="str">
        <f t="shared" si="44"/>
        <v/>
      </c>
      <c r="D283" s="115" t="str">
        <f t="shared" si="37"/>
        <v/>
      </c>
      <c r="E283" s="115" t="str">
        <f t="shared" si="38"/>
        <v/>
      </c>
      <c r="F283" s="115" t="str">
        <f t="shared" si="39"/>
        <v/>
      </c>
      <c r="G283" s="115" t="str">
        <f t="shared" si="40"/>
        <v/>
      </c>
      <c r="P283" s="1" t="e">
        <f t="shared" si="41"/>
        <v>#N/A</v>
      </c>
      <c r="Q283" s="1" t="e">
        <f t="shared" si="42"/>
        <v>#N/A</v>
      </c>
    </row>
    <row r="284" spans="1:17" ht="14.4" x14ac:dyDescent="0.3">
      <c r="A284" s="113" t="str">
        <f t="shared" si="43"/>
        <v/>
      </c>
      <c r="B284" s="114" t="str">
        <f t="shared" si="36"/>
        <v/>
      </c>
      <c r="C284" s="115" t="str">
        <f t="shared" si="44"/>
        <v/>
      </c>
      <c r="D284" s="115" t="str">
        <f t="shared" si="37"/>
        <v/>
      </c>
      <c r="E284" s="115" t="str">
        <f t="shared" si="38"/>
        <v/>
      </c>
      <c r="F284" s="115" t="str">
        <f t="shared" si="39"/>
        <v/>
      </c>
      <c r="G284" s="115" t="str">
        <f t="shared" si="40"/>
        <v/>
      </c>
      <c r="P284" s="1" t="e">
        <f t="shared" si="41"/>
        <v>#N/A</v>
      </c>
      <c r="Q284" s="1" t="e">
        <f t="shared" si="42"/>
        <v>#N/A</v>
      </c>
    </row>
    <row r="285" spans="1:17" ht="14.4" x14ac:dyDescent="0.3">
      <c r="A285" s="113" t="str">
        <f t="shared" si="43"/>
        <v/>
      </c>
      <c r="B285" s="114" t="str">
        <f t="shared" si="36"/>
        <v/>
      </c>
      <c r="C285" s="115" t="str">
        <f t="shared" si="44"/>
        <v/>
      </c>
      <c r="D285" s="115" t="str">
        <f t="shared" si="37"/>
        <v/>
      </c>
      <c r="E285" s="115" t="str">
        <f t="shared" si="38"/>
        <v/>
      </c>
      <c r="F285" s="115" t="str">
        <f t="shared" si="39"/>
        <v/>
      </c>
      <c r="G285" s="115" t="str">
        <f t="shared" si="40"/>
        <v/>
      </c>
      <c r="P285" s="1" t="e">
        <f t="shared" si="41"/>
        <v>#N/A</v>
      </c>
      <c r="Q285" s="1" t="e">
        <f t="shared" si="42"/>
        <v>#N/A</v>
      </c>
    </row>
    <row r="286" spans="1:17" ht="14.4" x14ac:dyDescent="0.3">
      <c r="A286" s="113" t="str">
        <f t="shared" si="43"/>
        <v/>
      </c>
      <c r="B286" s="114" t="str">
        <f t="shared" si="36"/>
        <v/>
      </c>
      <c r="C286" s="115" t="str">
        <f t="shared" si="44"/>
        <v/>
      </c>
      <c r="D286" s="115" t="str">
        <f t="shared" si="37"/>
        <v/>
      </c>
      <c r="E286" s="115" t="str">
        <f t="shared" si="38"/>
        <v/>
      </c>
      <c r="F286" s="115" t="str">
        <f t="shared" si="39"/>
        <v/>
      </c>
      <c r="G286" s="115" t="str">
        <f t="shared" si="40"/>
        <v/>
      </c>
      <c r="P286" s="1" t="e">
        <f t="shared" si="41"/>
        <v>#N/A</v>
      </c>
      <c r="Q286" s="1" t="e">
        <f t="shared" si="42"/>
        <v>#N/A</v>
      </c>
    </row>
    <row r="287" spans="1:17" ht="14.4" x14ac:dyDescent="0.3">
      <c r="A287" s="113" t="str">
        <f t="shared" si="43"/>
        <v/>
      </c>
      <c r="B287" s="114" t="str">
        <f t="shared" si="36"/>
        <v/>
      </c>
      <c r="C287" s="115" t="str">
        <f t="shared" si="44"/>
        <v/>
      </c>
      <c r="D287" s="115" t="str">
        <f t="shared" si="37"/>
        <v/>
      </c>
      <c r="E287" s="115" t="str">
        <f t="shared" si="38"/>
        <v/>
      </c>
      <c r="F287" s="115" t="str">
        <f t="shared" si="39"/>
        <v/>
      </c>
      <c r="G287" s="115" t="str">
        <f t="shared" si="40"/>
        <v/>
      </c>
      <c r="P287" s="1" t="e">
        <f t="shared" si="41"/>
        <v>#N/A</v>
      </c>
      <c r="Q287" s="1" t="e">
        <f t="shared" si="42"/>
        <v>#N/A</v>
      </c>
    </row>
    <row r="288" spans="1:17" ht="14.4" x14ac:dyDescent="0.3">
      <c r="A288" s="113" t="str">
        <f t="shared" si="43"/>
        <v/>
      </c>
      <c r="B288" s="114" t="str">
        <f t="shared" si="36"/>
        <v/>
      </c>
      <c r="C288" s="115" t="str">
        <f t="shared" si="44"/>
        <v/>
      </c>
      <c r="D288" s="115" t="str">
        <f t="shared" si="37"/>
        <v/>
      </c>
      <c r="E288" s="115" t="str">
        <f t="shared" si="38"/>
        <v/>
      </c>
      <c r="F288" s="115" t="str">
        <f t="shared" si="39"/>
        <v/>
      </c>
      <c r="G288" s="115" t="str">
        <f t="shared" si="40"/>
        <v/>
      </c>
      <c r="P288" s="1" t="e">
        <f t="shared" si="41"/>
        <v>#N/A</v>
      </c>
      <c r="Q288" s="1" t="e">
        <f t="shared" si="42"/>
        <v>#N/A</v>
      </c>
    </row>
    <row r="289" spans="1:17" ht="14.4" x14ac:dyDescent="0.3">
      <c r="A289" s="113" t="str">
        <f t="shared" si="43"/>
        <v/>
      </c>
      <c r="B289" s="114" t="str">
        <f t="shared" si="36"/>
        <v/>
      </c>
      <c r="C289" s="115" t="str">
        <f t="shared" si="44"/>
        <v/>
      </c>
      <c r="D289" s="115" t="str">
        <f t="shared" si="37"/>
        <v/>
      </c>
      <c r="E289" s="115" t="str">
        <f t="shared" si="38"/>
        <v/>
      </c>
      <c r="F289" s="115" t="str">
        <f t="shared" si="39"/>
        <v/>
      </c>
      <c r="G289" s="115" t="str">
        <f t="shared" si="40"/>
        <v/>
      </c>
      <c r="P289" s="1" t="e">
        <f t="shared" si="41"/>
        <v>#N/A</v>
      </c>
      <c r="Q289" s="1" t="e">
        <f t="shared" si="42"/>
        <v>#N/A</v>
      </c>
    </row>
    <row r="290" spans="1:17" ht="14.4" x14ac:dyDescent="0.3">
      <c r="A290" s="113" t="str">
        <f t="shared" si="43"/>
        <v/>
      </c>
      <c r="B290" s="114" t="str">
        <f t="shared" si="36"/>
        <v/>
      </c>
      <c r="C290" s="115" t="str">
        <f t="shared" si="44"/>
        <v/>
      </c>
      <c r="D290" s="115" t="str">
        <f t="shared" si="37"/>
        <v/>
      </c>
      <c r="E290" s="115" t="str">
        <f t="shared" si="38"/>
        <v/>
      </c>
      <c r="F290" s="115" t="str">
        <f t="shared" si="39"/>
        <v/>
      </c>
      <c r="G290" s="115" t="str">
        <f t="shared" si="40"/>
        <v/>
      </c>
      <c r="P290" s="1" t="e">
        <f t="shared" si="41"/>
        <v>#N/A</v>
      </c>
      <c r="Q290" s="1" t="e">
        <f t="shared" si="42"/>
        <v>#N/A</v>
      </c>
    </row>
    <row r="291" spans="1:17" ht="14.4" x14ac:dyDescent="0.3">
      <c r="A291" s="113" t="str">
        <f t="shared" si="43"/>
        <v/>
      </c>
      <c r="B291" s="114" t="str">
        <f t="shared" si="36"/>
        <v/>
      </c>
      <c r="C291" s="115" t="str">
        <f t="shared" si="44"/>
        <v/>
      </c>
      <c r="D291" s="115" t="str">
        <f t="shared" si="37"/>
        <v/>
      </c>
      <c r="E291" s="115" t="str">
        <f t="shared" si="38"/>
        <v/>
      </c>
      <c r="F291" s="115" t="str">
        <f t="shared" si="39"/>
        <v/>
      </c>
      <c r="G291" s="115" t="str">
        <f t="shared" si="40"/>
        <v/>
      </c>
      <c r="P291" s="1" t="e">
        <f t="shared" si="41"/>
        <v>#N/A</v>
      </c>
      <c r="Q291" s="1" t="e">
        <f t="shared" si="42"/>
        <v>#N/A</v>
      </c>
    </row>
    <row r="292" spans="1:17" ht="14.4" x14ac:dyDescent="0.3">
      <c r="A292" s="113" t="str">
        <f t="shared" si="43"/>
        <v/>
      </c>
      <c r="B292" s="114" t="str">
        <f t="shared" si="36"/>
        <v/>
      </c>
      <c r="C292" s="115" t="str">
        <f t="shared" si="44"/>
        <v/>
      </c>
      <c r="D292" s="115" t="str">
        <f t="shared" si="37"/>
        <v/>
      </c>
      <c r="E292" s="115" t="str">
        <f t="shared" si="38"/>
        <v/>
      </c>
      <c r="F292" s="115" t="str">
        <f t="shared" si="39"/>
        <v/>
      </c>
      <c r="G292" s="115" t="str">
        <f t="shared" si="40"/>
        <v/>
      </c>
      <c r="P292" s="1" t="e">
        <f t="shared" si="41"/>
        <v>#N/A</v>
      </c>
      <c r="Q292" s="1" t="e">
        <f t="shared" si="42"/>
        <v>#N/A</v>
      </c>
    </row>
    <row r="293" spans="1:17" ht="14.4" x14ac:dyDescent="0.3">
      <c r="A293" s="113" t="str">
        <f t="shared" si="43"/>
        <v/>
      </c>
      <c r="B293" s="114" t="str">
        <f t="shared" si="36"/>
        <v/>
      </c>
      <c r="C293" s="115" t="str">
        <f t="shared" si="44"/>
        <v/>
      </c>
      <c r="D293" s="115" t="str">
        <f t="shared" si="37"/>
        <v/>
      </c>
      <c r="E293" s="115" t="str">
        <f t="shared" si="38"/>
        <v/>
      </c>
      <c r="F293" s="115" t="str">
        <f t="shared" si="39"/>
        <v/>
      </c>
      <c r="G293" s="115" t="str">
        <f t="shared" si="40"/>
        <v/>
      </c>
      <c r="P293" s="1" t="e">
        <f t="shared" si="41"/>
        <v>#N/A</v>
      </c>
      <c r="Q293" s="1" t="e">
        <f t="shared" si="42"/>
        <v>#N/A</v>
      </c>
    </row>
    <row r="294" spans="1:17" ht="14.4" x14ac:dyDescent="0.3">
      <c r="A294" s="113" t="str">
        <f t="shared" si="43"/>
        <v/>
      </c>
      <c r="B294" s="114" t="str">
        <f t="shared" si="36"/>
        <v/>
      </c>
      <c r="C294" s="115" t="str">
        <f t="shared" si="44"/>
        <v/>
      </c>
      <c r="D294" s="115" t="str">
        <f t="shared" si="37"/>
        <v/>
      </c>
      <c r="E294" s="115" t="str">
        <f t="shared" si="38"/>
        <v/>
      </c>
      <c r="F294" s="115" t="str">
        <f t="shared" si="39"/>
        <v/>
      </c>
      <c r="G294" s="115" t="str">
        <f t="shared" si="40"/>
        <v/>
      </c>
      <c r="P294" s="1" t="e">
        <f t="shared" si="41"/>
        <v>#N/A</v>
      </c>
      <c r="Q294" s="1" t="e">
        <f t="shared" si="42"/>
        <v>#N/A</v>
      </c>
    </row>
    <row r="295" spans="1:17" ht="14.4" x14ac:dyDescent="0.3">
      <c r="A295" s="113" t="str">
        <f t="shared" si="43"/>
        <v/>
      </c>
      <c r="B295" s="114" t="str">
        <f t="shared" si="36"/>
        <v/>
      </c>
      <c r="C295" s="115" t="str">
        <f t="shared" si="44"/>
        <v/>
      </c>
      <c r="D295" s="115" t="str">
        <f t="shared" si="37"/>
        <v/>
      </c>
      <c r="E295" s="115" t="str">
        <f t="shared" si="38"/>
        <v/>
      </c>
      <c r="F295" s="115" t="str">
        <f t="shared" si="39"/>
        <v/>
      </c>
      <c r="G295" s="115" t="str">
        <f t="shared" si="40"/>
        <v/>
      </c>
      <c r="P295" s="1" t="e">
        <f t="shared" si="41"/>
        <v>#N/A</v>
      </c>
      <c r="Q295" s="1" t="e">
        <f t="shared" si="42"/>
        <v>#N/A</v>
      </c>
    </row>
    <row r="296" spans="1:17" ht="14.4" x14ac:dyDescent="0.3">
      <c r="A296" s="113" t="str">
        <f t="shared" si="43"/>
        <v/>
      </c>
      <c r="B296" s="114" t="str">
        <f t="shared" si="36"/>
        <v/>
      </c>
      <c r="C296" s="115" t="str">
        <f t="shared" si="44"/>
        <v/>
      </c>
      <c r="D296" s="115" t="str">
        <f t="shared" si="37"/>
        <v/>
      </c>
      <c r="E296" s="115" t="str">
        <f t="shared" si="38"/>
        <v/>
      </c>
      <c r="F296" s="115" t="str">
        <f t="shared" si="39"/>
        <v/>
      </c>
      <c r="G296" s="115" t="str">
        <f t="shared" si="40"/>
        <v/>
      </c>
      <c r="P296" s="1" t="e">
        <f t="shared" si="41"/>
        <v>#N/A</v>
      </c>
      <c r="Q296" s="1" t="e">
        <f t="shared" si="42"/>
        <v>#N/A</v>
      </c>
    </row>
    <row r="297" spans="1:17" ht="14.4" x14ac:dyDescent="0.3">
      <c r="A297" s="113" t="str">
        <f t="shared" si="43"/>
        <v/>
      </c>
      <c r="B297" s="114" t="str">
        <f t="shared" si="36"/>
        <v/>
      </c>
      <c r="C297" s="115" t="str">
        <f t="shared" si="44"/>
        <v/>
      </c>
      <c r="D297" s="115" t="str">
        <f t="shared" si="37"/>
        <v/>
      </c>
      <c r="E297" s="115" t="str">
        <f t="shared" si="38"/>
        <v/>
      </c>
      <c r="F297" s="115" t="str">
        <f t="shared" si="39"/>
        <v/>
      </c>
      <c r="G297" s="115" t="str">
        <f t="shared" si="40"/>
        <v/>
      </c>
      <c r="P297" s="1" t="e">
        <f t="shared" si="41"/>
        <v>#N/A</v>
      </c>
      <c r="Q297" s="1" t="e">
        <f t="shared" si="42"/>
        <v>#N/A</v>
      </c>
    </row>
    <row r="298" spans="1:17" ht="14.4" x14ac:dyDescent="0.3">
      <c r="A298" s="113" t="str">
        <f t="shared" si="43"/>
        <v/>
      </c>
      <c r="B298" s="114" t="str">
        <f t="shared" si="36"/>
        <v/>
      </c>
      <c r="C298" s="115" t="str">
        <f t="shared" si="44"/>
        <v/>
      </c>
      <c r="D298" s="115" t="str">
        <f t="shared" si="37"/>
        <v/>
      </c>
      <c r="E298" s="115" t="str">
        <f t="shared" si="38"/>
        <v/>
      </c>
      <c r="F298" s="115" t="str">
        <f t="shared" si="39"/>
        <v/>
      </c>
      <c r="G298" s="115" t="str">
        <f t="shared" si="40"/>
        <v/>
      </c>
      <c r="P298" s="1" t="e">
        <f t="shared" si="41"/>
        <v>#N/A</v>
      </c>
      <c r="Q298" s="1" t="e">
        <f t="shared" si="42"/>
        <v>#N/A</v>
      </c>
    </row>
    <row r="299" spans="1:17" ht="14.4" x14ac:dyDescent="0.3">
      <c r="A299" s="113" t="str">
        <f t="shared" si="43"/>
        <v/>
      </c>
      <c r="B299" s="114" t="str">
        <f t="shared" si="36"/>
        <v/>
      </c>
      <c r="C299" s="115" t="str">
        <f t="shared" si="44"/>
        <v/>
      </c>
      <c r="D299" s="115" t="str">
        <f t="shared" si="37"/>
        <v/>
      </c>
      <c r="E299" s="115" t="str">
        <f t="shared" si="38"/>
        <v/>
      </c>
      <c r="F299" s="115" t="str">
        <f t="shared" si="39"/>
        <v/>
      </c>
      <c r="G299" s="115" t="str">
        <f t="shared" si="40"/>
        <v/>
      </c>
      <c r="P299" s="1" t="e">
        <f t="shared" si="41"/>
        <v>#N/A</v>
      </c>
      <c r="Q299" s="1" t="e">
        <f t="shared" si="42"/>
        <v>#N/A</v>
      </c>
    </row>
    <row r="300" spans="1:17" ht="14.4" x14ac:dyDescent="0.3">
      <c r="A300" s="113" t="str">
        <f t="shared" si="43"/>
        <v/>
      </c>
      <c r="B300" s="114" t="str">
        <f t="shared" si="36"/>
        <v/>
      </c>
      <c r="C300" s="115" t="str">
        <f t="shared" si="44"/>
        <v/>
      </c>
      <c r="D300" s="115" t="str">
        <f t="shared" si="37"/>
        <v/>
      </c>
      <c r="E300" s="115" t="str">
        <f t="shared" si="38"/>
        <v/>
      </c>
      <c r="F300" s="115" t="str">
        <f t="shared" si="39"/>
        <v/>
      </c>
      <c r="G300" s="115" t="str">
        <f t="shared" si="40"/>
        <v/>
      </c>
      <c r="P300" s="1" t="e">
        <f t="shared" si="41"/>
        <v>#N/A</v>
      </c>
      <c r="Q300" s="1" t="e">
        <f t="shared" si="42"/>
        <v>#N/A</v>
      </c>
    </row>
    <row r="301" spans="1:17" ht="14.4" x14ac:dyDescent="0.3">
      <c r="A301" s="113" t="str">
        <f t="shared" si="43"/>
        <v/>
      </c>
      <c r="B301" s="114" t="str">
        <f t="shared" si="36"/>
        <v/>
      </c>
      <c r="C301" s="115" t="str">
        <f t="shared" si="44"/>
        <v/>
      </c>
      <c r="D301" s="115" t="str">
        <f t="shared" si="37"/>
        <v/>
      </c>
      <c r="E301" s="115" t="str">
        <f t="shared" si="38"/>
        <v/>
      </c>
      <c r="F301" s="115" t="str">
        <f t="shared" si="39"/>
        <v/>
      </c>
      <c r="G301" s="115" t="str">
        <f t="shared" si="40"/>
        <v/>
      </c>
      <c r="P301" s="1" t="e">
        <f t="shared" si="41"/>
        <v>#N/A</v>
      </c>
      <c r="Q301" s="1" t="e">
        <f t="shared" si="42"/>
        <v>#N/A</v>
      </c>
    </row>
    <row r="302" spans="1:17" ht="14.4" x14ac:dyDescent="0.3">
      <c r="A302" s="113" t="str">
        <f t="shared" si="43"/>
        <v/>
      </c>
      <c r="B302" s="114" t="str">
        <f t="shared" si="36"/>
        <v/>
      </c>
      <c r="C302" s="115" t="str">
        <f t="shared" si="44"/>
        <v/>
      </c>
      <c r="D302" s="115" t="str">
        <f t="shared" si="37"/>
        <v/>
      </c>
      <c r="E302" s="115" t="str">
        <f t="shared" si="38"/>
        <v/>
      </c>
      <c r="F302" s="115" t="str">
        <f t="shared" si="39"/>
        <v/>
      </c>
      <c r="G302" s="115" t="str">
        <f t="shared" si="40"/>
        <v/>
      </c>
      <c r="P302" s="1" t="e">
        <f t="shared" si="41"/>
        <v>#N/A</v>
      </c>
      <c r="Q302" s="1" t="e">
        <f t="shared" si="42"/>
        <v>#N/A</v>
      </c>
    </row>
    <row r="303" spans="1:17" ht="14.4" x14ac:dyDescent="0.3">
      <c r="A303" s="113" t="str">
        <f t="shared" si="43"/>
        <v/>
      </c>
      <c r="B303" s="114" t="str">
        <f t="shared" si="36"/>
        <v/>
      </c>
      <c r="C303" s="115" t="str">
        <f t="shared" si="44"/>
        <v/>
      </c>
      <c r="D303" s="115" t="str">
        <f t="shared" si="37"/>
        <v/>
      </c>
      <c r="E303" s="115" t="str">
        <f t="shared" si="38"/>
        <v/>
      </c>
      <c r="F303" s="115" t="str">
        <f t="shared" si="39"/>
        <v/>
      </c>
      <c r="G303" s="115" t="str">
        <f t="shared" si="40"/>
        <v/>
      </c>
      <c r="P303" s="1" t="e">
        <f t="shared" si="41"/>
        <v>#N/A</v>
      </c>
      <c r="Q303" s="1" t="e">
        <f t="shared" si="42"/>
        <v>#N/A</v>
      </c>
    </row>
    <row r="304" spans="1:17" ht="14.4" x14ac:dyDescent="0.3">
      <c r="A304" s="113" t="str">
        <f t="shared" si="43"/>
        <v/>
      </c>
      <c r="B304" s="114" t="str">
        <f t="shared" si="36"/>
        <v/>
      </c>
      <c r="C304" s="115" t="str">
        <f t="shared" si="44"/>
        <v/>
      </c>
      <c r="D304" s="115" t="str">
        <f t="shared" si="37"/>
        <v/>
      </c>
      <c r="E304" s="115" t="str">
        <f t="shared" si="38"/>
        <v/>
      </c>
      <c r="F304" s="115" t="str">
        <f t="shared" si="39"/>
        <v/>
      </c>
      <c r="G304" s="115" t="str">
        <f t="shared" si="40"/>
        <v/>
      </c>
      <c r="P304" s="1" t="e">
        <f t="shared" si="41"/>
        <v>#N/A</v>
      </c>
      <c r="Q304" s="1" t="e">
        <f t="shared" si="42"/>
        <v>#N/A</v>
      </c>
    </row>
    <row r="305" spans="1:17" ht="14.4" x14ac:dyDescent="0.3">
      <c r="A305" s="113" t="str">
        <f t="shared" si="43"/>
        <v/>
      </c>
      <c r="B305" s="114" t="str">
        <f t="shared" si="36"/>
        <v/>
      </c>
      <c r="C305" s="115" t="str">
        <f t="shared" si="44"/>
        <v/>
      </c>
      <c r="D305" s="115" t="str">
        <f t="shared" si="37"/>
        <v/>
      </c>
      <c r="E305" s="115" t="str">
        <f t="shared" si="38"/>
        <v/>
      </c>
      <c r="F305" s="115" t="str">
        <f t="shared" si="39"/>
        <v/>
      </c>
      <c r="G305" s="115" t="str">
        <f t="shared" si="40"/>
        <v/>
      </c>
      <c r="P305" s="1" t="e">
        <f t="shared" si="41"/>
        <v>#N/A</v>
      </c>
      <c r="Q305" s="1" t="e">
        <f t="shared" si="42"/>
        <v>#N/A</v>
      </c>
    </row>
    <row r="306" spans="1:17" ht="14.4" x14ac:dyDescent="0.3">
      <c r="A306" s="113" t="str">
        <f t="shared" si="43"/>
        <v/>
      </c>
      <c r="B306" s="114" t="str">
        <f t="shared" si="36"/>
        <v/>
      </c>
      <c r="C306" s="115" t="str">
        <f t="shared" si="44"/>
        <v/>
      </c>
      <c r="D306" s="115" t="str">
        <f t="shared" si="37"/>
        <v/>
      </c>
      <c r="E306" s="115" t="str">
        <f t="shared" si="38"/>
        <v/>
      </c>
      <c r="F306" s="115" t="str">
        <f t="shared" si="39"/>
        <v/>
      </c>
      <c r="G306" s="115" t="str">
        <f t="shared" si="40"/>
        <v/>
      </c>
      <c r="P306" s="1" t="e">
        <f t="shared" si="41"/>
        <v>#N/A</v>
      </c>
      <c r="Q306" s="1" t="e">
        <f t="shared" si="42"/>
        <v>#N/A</v>
      </c>
    </row>
    <row r="307" spans="1:17" ht="14.4" x14ac:dyDescent="0.3">
      <c r="A307" s="113" t="str">
        <f t="shared" si="43"/>
        <v/>
      </c>
      <c r="B307" s="114" t="str">
        <f t="shared" si="36"/>
        <v/>
      </c>
      <c r="C307" s="115" t="str">
        <f t="shared" si="44"/>
        <v/>
      </c>
      <c r="D307" s="115" t="str">
        <f t="shared" si="37"/>
        <v/>
      </c>
      <c r="E307" s="115" t="str">
        <f t="shared" si="38"/>
        <v/>
      </c>
      <c r="F307" s="115" t="str">
        <f t="shared" si="39"/>
        <v/>
      </c>
      <c r="G307" s="115" t="str">
        <f t="shared" si="40"/>
        <v/>
      </c>
      <c r="P307" s="1" t="e">
        <f t="shared" si="41"/>
        <v>#N/A</v>
      </c>
      <c r="Q307" s="1" t="e">
        <f t="shared" si="42"/>
        <v>#N/A</v>
      </c>
    </row>
    <row r="308" spans="1:17" ht="14.4" x14ac:dyDescent="0.3">
      <c r="A308" s="113" t="str">
        <f t="shared" si="43"/>
        <v/>
      </c>
      <c r="B308" s="114" t="str">
        <f t="shared" si="36"/>
        <v/>
      </c>
      <c r="C308" s="115" t="str">
        <f t="shared" si="44"/>
        <v/>
      </c>
      <c r="D308" s="115" t="str">
        <f t="shared" si="37"/>
        <v/>
      </c>
      <c r="E308" s="115" t="str">
        <f t="shared" si="38"/>
        <v/>
      </c>
      <c r="F308" s="115" t="str">
        <f t="shared" si="39"/>
        <v/>
      </c>
      <c r="G308" s="115" t="str">
        <f t="shared" si="40"/>
        <v/>
      </c>
      <c r="P308" s="1" t="e">
        <f t="shared" si="41"/>
        <v>#N/A</v>
      </c>
      <c r="Q308" s="1" t="e">
        <f t="shared" si="42"/>
        <v>#N/A</v>
      </c>
    </row>
    <row r="309" spans="1:17" ht="14.4" x14ac:dyDescent="0.3">
      <c r="A309" s="113" t="str">
        <f t="shared" si="43"/>
        <v/>
      </c>
      <c r="B309" s="114" t="str">
        <f t="shared" si="36"/>
        <v/>
      </c>
      <c r="C309" s="115" t="str">
        <f t="shared" si="44"/>
        <v/>
      </c>
      <c r="D309" s="115" t="str">
        <f t="shared" si="37"/>
        <v/>
      </c>
      <c r="E309" s="115" t="str">
        <f t="shared" si="38"/>
        <v/>
      </c>
      <c r="F309" s="115" t="str">
        <f t="shared" si="39"/>
        <v/>
      </c>
      <c r="G309" s="115" t="str">
        <f t="shared" si="40"/>
        <v/>
      </c>
      <c r="P309" s="1" t="e">
        <f t="shared" si="41"/>
        <v>#N/A</v>
      </c>
      <c r="Q309" s="1" t="e">
        <f t="shared" si="42"/>
        <v>#N/A</v>
      </c>
    </row>
    <row r="310" spans="1:17" ht="14.4" x14ac:dyDescent="0.3">
      <c r="A310" s="113" t="str">
        <f t="shared" si="43"/>
        <v/>
      </c>
      <c r="B310" s="114" t="str">
        <f t="shared" si="36"/>
        <v/>
      </c>
      <c r="C310" s="115" t="str">
        <f t="shared" si="44"/>
        <v/>
      </c>
      <c r="D310" s="115" t="str">
        <f t="shared" si="37"/>
        <v/>
      </c>
      <c r="E310" s="115" t="str">
        <f t="shared" si="38"/>
        <v/>
      </c>
      <c r="F310" s="115" t="str">
        <f t="shared" si="39"/>
        <v/>
      </c>
      <c r="G310" s="115" t="str">
        <f t="shared" si="40"/>
        <v/>
      </c>
      <c r="P310" s="1" t="e">
        <f t="shared" si="41"/>
        <v>#N/A</v>
      </c>
      <c r="Q310" s="1" t="e">
        <f t="shared" si="42"/>
        <v>#N/A</v>
      </c>
    </row>
    <row r="311" spans="1:17" ht="14.4" x14ac:dyDescent="0.3">
      <c r="A311" s="113" t="str">
        <f t="shared" si="43"/>
        <v/>
      </c>
      <c r="B311" s="114" t="str">
        <f t="shared" si="36"/>
        <v/>
      </c>
      <c r="C311" s="115" t="str">
        <f t="shared" si="44"/>
        <v/>
      </c>
      <c r="D311" s="115" t="str">
        <f t="shared" si="37"/>
        <v/>
      </c>
      <c r="E311" s="115" t="str">
        <f t="shared" si="38"/>
        <v/>
      </c>
      <c r="F311" s="115" t="str">
        <f t="shared" si="39"/>
        <v/>
      </c>
      <c r="G311" s="115" t="str">
        <f t="shared" si="40"/>
        <v/>
      </c>
      <c r="P311" s="1" t="e">
        <f t="shared" si="41"/>
        <v>#N/A</v>
      </c>
      <c r="Q311" s="1" t="e">
        <f t="shared" si="42"/>
        <v>#N/A</v>
      </c>
    </row>
    <row r="312" spans="1:17" ht="14.4" x14ac:dyDescent="0.3">
      <c r="A312" s="113" t="str">
        <f t="shared" si="43"/>
        <v/>
      </c>
      <c r="B312" s="114" t="str">
        <f t="shared" si="36"/>
        <v/>
      </c>
      <c r="C312" s="115" t="str">
        <f t="shared" si="44"/>
        <v/>
      </c>
      <c r="D312" s="115" t="str">
        <f t="shared" si="37"/>
        <v/>
      </c>
      <c r="E312" s="115" t="str">
        <f t="shared" si="38"/>
        <v/>
      </c>
      <c r="F312" s="115" t="str">
        <f t="shared" si="39"/>
        <v/>
      </c>
      <c r="G312" s="115" t="str">
        <f t="shared" si="40"/>
        <v/>
      </c>
      <c r="P312" s="1" t="e">
        <f t="shared" si="41"/>
        <v>#N/A</v>
      </c>
      <c r="Q312" s="1" t="e">
        <f t="shared" si="42"/>
        <v>#N/A</v>
      </c>
    </row>
    <row r="313" spans="1:17" ht="14.4" x14ac:dyDescent="0.3">
      <c r="A313" s="113" t="str">
        <f t="shared" si="43"/>
        <v/>
      </c>
      <c r="B313" s="114" t="str">
        <f t="shared" si="36"/>
        <v/>
      </c>
      <c r="C313" s="115" t="str">
        <f t="shared" si="44"/>
        <v/>
      </c>
      <c r="D313" s="115" t="str">
        <f t="shared" si="37"/>
        <v/>
      </c>
      <c r="E313" s="115" t="str">
        <f t="shared" si="38"/>
        <v/>
      </c>
      <c r="F313" s="115" t="str">
        <f t="shared" si="39"/>
        <v/>
      </c>
      <c r="G313" s="115" t="str">
        <f t="shared" si="40"/>
        <v/>
      </c>
      <c r="P313" s="1" t="e">
        <f t="shared" si="41"/>
        <v>#N/A</v>
      </c>
      <c r="Q313" s="1" t="e">
        <f t="shared" si="42"/>
        <v>#N/A</v>
      </c>
    </row>
    <row r="314" spans="1:17" ht="14.4" x14ac:dyDescent="0.3">
      <c r="A314" s="113" t="str">
        <f t="shared" si="43"/>
        <v/>
      </c>
      <c r="B314" s="114" t="str">
        <f t="shared" si="36"/>
        <v/>
      </c>
      <c r="C314" s="115" t="str">
        <f t="shared" si="44"/>
        <v/>
      </c>
      <c r="D314" s="115" t="str">
        <f t="shared" si="37"/>
        <v/>
      </c>
      <c r="E314" s="115" t="str">
        <f t="shared" si="38"/>
        <v/>
      </c>
      <c r="F314" s="115" t="str">
        <f t="shared" si="39"/>
        <v/>
      </c>
      <c r="G314" s="115" t="str">
        <f t="shared" si="40"/>
        <v/>
      </c>
      <c r="P314" s="1" t="e">
        <f t="shared" si="41"/>
        <v>#N/A</v>
      </c>
      <c r="Q314" s="1" t="e">
        <f t="shared" si="42"/>
        <v>#N/A</v>
      </c>
    </row>
    <row r="315" spans="1:17" ht="14.4" x14ac:dyDescent="0.3">
      <c r="A315" s="113" t="str">
        <f t="shared" si="43"/>
        <v/>
      </c>
      <c r="B315" s="114" t="str">
        <f t="shared" si="36"/>
        <v/>
      </c>
      <c r="C315" s="115" t="str">
        <f t="shared" si="44"/>
        <v/>
      </c>
      <c r="D315" s="115" t="str">
        <f t="shared" si="37"/>
        <v/>
      </c>
      <c r="E315" s="115" t="str">
        <f t="shared" si="38"/>
        <v/>
      </c>
      <c r="F315" s="115" t="str">
        <f t="shared" si="39"/>
        <v/>
      </c>
      <c r="G315" s="115" t="str">
        <f t="shared" si="40"/>
        <v/>
      </c>
      <c r="P315" s="1" t="e">
        <f t="shared" si="41"/>
        <v>#N/A</v>
      </c>
      <c r="Q315" s="1" t="e">
        <f t="shared" si="42"/>
        <v>#N/A</v>
      </c>
    </row>
    <row r="316" spans="1:17" ht="14.4" x14ac:dyDescent="0.3">
      <c r="A316" s="113" t="str">
        <f t="shared" si="43"/>
        <v/>
      </c>
      <c r="B316" s="114" t="str">
        <f t="shared" si="36"/>
        <v/>
      </c>
      <c r="C316" s="115" t="str">
        <f t="shared" si="44"/>
        <v/>
      </c>
      <c r="D316" s="115" t="str">
        <f t="shared" si="37"/>
        <v/>
      </c>
      <c r="E316" s="115" t="str">
        <f t="shared" si="38"/>
        <v/>
      </c>
      <c r="F316" s="115" t="str">
        <f t="shared" si="39"/>
        <v/>
      </c>
      <c r="G316" s="115" t="str">
        <f t="shared" si="40"/>
        <v/>
      </c>
      <c r="P316" s="1" t="e">
        <f t="shared" si="41"/>
        <v>#N/A</v>
      </c>
      <c r="Q316" s="1" t="e">
        <f t="shared" si="42"/>
        <v>#N/A</v>
      </c>
    </row>
    <row r="317" spans="1:17" ht="14.4" x14ac:dyDescent="0.3">
      <c r="A317" s="113" t="str">
        <f t="shared" si="43"/>
        <v/>
      </c>
      <c r="B317" s="114" t="str">
        <f t="shared" si="36"/>
        <v/>
      </c>
      <c r="C317" s="115" t="str">
        <f t="shared" si="44"/>
        <v/>
      </c>
      <c r="D317" s="115" t="str">
        <f t="shared" si="37"/>
        <v/>
      </c>
      <c r="E317" s="115" t="str">
        <f t="shared" si="38"/>
        <v/>
      </c>
      <c r="F317" s="115" t="str">
        <f t="shared" si="39"/>
        <v/>
      </c>
      <c r="G317" s="115" t="str">
        <f t="shared" si="40"/>
        <v/>
      </c>
      <c r="P317" s="1" t="e">
        <f t="shared" si="41"/>
        <v>#N/A</v>
      </c>
      <c r="Q317" s="1" t="e">
        <f t="shared" si="42"/>
        <v>#N/A</v>
      </c>
    </row>
    <row r="318" spans="1:17" ht="14.4" x14ac:dyDescent="0.3">
      <c r="A318" s="113" t="str">
        <f t="shared" si="43"/>
        <v/>
      </c>
      <c r="B318" s="114" t="str">
        <f t="shared" si="36"/>
        <v/>
      </c>
      <c r="C318" s="115" t="str">
        <f t="shared" si="44"/>
        <v/>
      </c>
      <c r="D318" s="115" t="str">
        <f t="shared" si="37"/>
        <v/>
      </c>
      <c r="E318" s="115" t="str">
        <f t="shared" si="38"/>
        <v/>
      </c>
      <c r="F318" s="115" t="str">
        <f t="shared" si="39"/>
        <v/>
      </c>
      <c r="G318" s="115" t="str">
        <f t="shared" si="40"/>
        <v/>
      </c>
      <c r="P318" s="1" t="e">
        <f t="shared" si="41"/>
        <v>#N/A</v>
      </c>
      <c r="Q318" s="1" t="e">
        <f t="shared" si="42"/>
        <v>#N/A</v>
      </c>
    </row>
    <row r="319" spans="1:17" ht="14.4" x14ac:dyDescent="0.3">
      <c r="A319" s="113" t="str">
        <f t="shared" si="43"/>
        <v/>
      </c>
      <c r="B319" s="114" t="str">
        <f t="shared" si="36"/>
        <v/>
      </c>
      <c r="C319" s="115" t="str">
        <f t="shared" si="44"/>
        <v/>
      </c>
      <c r="D319" s="115" t="str">
        <f t="shared" si="37"/>
        <v/>
      </c>
      <c r="E319" s="115" t="str">
        <f t="shared" si="38"/>
        <v/>
      </c>
      <c r="F319" s="115" t="str">
        <f t="shared" si="39"/>
        <v/>
      </c>
      <c r="G319" s="115" t="str">
        <f t="shared" si="40"/>
        <v/>
      </c>
      <c r="P319" s="1" t="e">
        <f t="shared" si="41"/>
        <v>#N/A</v>
      </c>
      <c r="Q319" s="1" t="e">
        <f t="shared" si="42"/>
        <v>#N/A</v>
      </c>
    </row>
    <row r="320" spans="1:17" ht="14.4" x14ac:dyDescent="0.3">
      <c r="A320" s="113" t="str">
        <f t="shared" si="43"/>
        <v/>
      </c>
      <c r="B320" s="114" t="str">
        <f t="shared" si="36"/>
        <v/>
      </c>
      <c r="C320" s="115" t="str">
        <f t="shared" si="44"/>
        <v/>
      </c>
      <c r="D320" s="115" t="str">
        <f t="shared" si="37"/>
        <v/>
      </c>
      <c r="E320" s="115" t="str">
        <f t="shared" si="38"/>
        <v/>
      </c>
      <c r="F320" s="115" t="str">
        <f t="shared" si="39"/>
        <v/>
      </c>
      <c r="G320" s="115" t="str">
        <f t="shared" si="40"/>
        <v/>
      </c>
      <c r="P320" s="1" t="e">
        <f t="shared" si="41"/>
        <v>#N/A</v>
      </c>
      <c r="Q320" s="1" t="e">
        <f t="shared" si="42"/>
        <v>#N/A</v>
      </c>
    </row>
    <row r="321" spans="1:17" ht="14.4" x14ac:dyDescent="0.3">
      <c r="A321" s="113" t="str">
        <f t="shared" si="43"/>
        <v/>
      </c>
      <c r="B321" s="114" t="str">
        <f t="shared" si="36"/>
        <v/>
      </c>
      <c r="C321" s="115" t="str">
        <f t="shared" si="44"/>
        <v/>
      </c>
      <c r="D321" s="115" t="str">
        <f t="shared" si="37"/>
        <v/>
      </c>
      <c r="E321" s="115" t="str">
        <f t="shared" si="38"/>
        <v/>
      </c>
      <c r="F321" s="115" t="str">
        <f t="shared" si="39"/>
        <v/>
      </c>
      <c r="G321" s="115" t="str">
        <f t="shared" si="40"/>
        <v/>
      </c>
      <c r="P321" s="1" t="e">
        <f t="shared" si="41"/>
        <v>#N/A</v>
      </c>
      <c r="Q321" s="1" t="e">
        <f t="shared" si="42"/>
        <v>#N/A</v>
      </c>
    </row>
    <row r="322" spans="1:17" ht="14.4" x14ac:dyDescent="0.3">
      <c r="A322" s="113" t="str">
        <f t="shared" si="43"/>
        <v/>
      </c>
      <c r="B322" s="114" t="str">
        <f t="shared" si="36"/>
        <v/>
      </c>
      <c r="C322" s="115" t="str">
        <f t="shared" si="44"/>
        <v/>
      </c>
      <c r="D322" s="115" t="str">
        <f t="shared" si="37"/>
        <v/>
      </c>
      <c r="E322" s="115" t="str">
        <f t="shared" si="38"/>
        <v/>
      </c>
      <c r="F322" s="115" t="str">
        <f t="shared" si="39"/>
        <v/>
      </c>
      <c r="G322" s="115" t="str">
        <f t="shared" si="40"/>
        <v/>
      </c>
      <c r="P322" s="1" t="e">
        <f t="shared" si="41"/>
        <v>#N/A</v>
      </c>
      <c r="Q322" s="1" t="e">
        <f t="shared" si="42"/>
        <v>#N/A</v>
      </c>
    </row>
    <row r="323" spans="1:17" ht="14.4" x14ac:dyDescent="0.3">
      <c r="A323" s="113" t="str">
        <f t="shared" si="43"/>
        <v/>
      </c>
      <c r="B323" s="114" t="str">
        <f t="shared" si="36"/>
        <v/>
      </c>
      <c r="C323" s="115" t="str">
        <f t="shared" si="44"/>
        <v/>
      </c>
      <c r="D323" s="115" t="str">
        <f t="shared" si="37"/>
        <v/>
      </c>
      <c r="E323" s="115" t="str">
        <f t="shared" si="38"/>
        <v/>
      </c>
      <c r="F323" s="115" t="str">
        <f t="shared" si="39"/>
        <v/>
      </c>
      <c r="G323" s="115" t="str">
        <f t="shared" si="40"/>
        <v/>
      </c>
      <c r="P323" s="1" t="e">
        <f t="shared" si="41"/>
        <v>#N/A</v>
      </c>
      <c r="Q323" s="1" t="e">
        <f t="shared" si="42"/>
        <v>#N/A</v>
      </c>
    </row>
    <row r="324" spans="1:17" ht="14.4" x14ac:dyDescent="0.3">
      <c r="A324" s="113" t="str">
        <f t="shared" si="43"/>
        <v/>
      </c>
      <c r="B324" s="114" t="str">
        <f t="shared" si="36"/>
        <v/>
      </c>
      <c r="C324" s="115" t="str">
        <f t="shared" si="44"/>
        <v/>
      </c>
      <c r="D324" s="115" t="str">
        <f t="shared" si="37"/>
        <v/>
      </c>
      <c r="E324" s="115" t="str">
        <f t="shared" si="38"/>
        <v/>
      </c>
      <c r="F324" s="115" t="str">
        <f t="shared" si="39"/>
        <v/>
      </c>
      <c r="G324" s="115" t="str">
        <f t="shared" si="40"/>
        <v/>
      </c>
      <c r="P324" s="1" t="e">
        <f t="shared" si="41"/>
        <v>#N/A</v>
      </c>
      <c r="Q324" s="1" t="e">
        <f t="shared" si="42"/>
        <v>#N/A</v>
      </c>
    </row>
    <row r="325" spans="1:17" ht="14.4" x14ac:dyDescent="0.3">
      <c r="A325" s="113" t="str">
        <f t="shared" si="43"/>
        <v/>
      </c>
      <c r="B325" s="114" t="str">
        <f t="shared" si="36"/>
        <v/>
      </c>
      <c r="C325" s="115" t="str">
        <f t="shared" si="44"/>
        <v/>
      </c>
      <c r="D325" s="115" t="str">
        <f t="shared" si="37"/>
        <v/>
      </c>
      <c r="E325" s="115" t="str">
        <f t="shared" si="38"/>
        <v/>
      </c>
      <c r="F325" s="115" t="str">
        <f t="shared" si="39"/>
        <v/>
      </c>
      <c r="G325" s="115" t="str">
        <f t="shared" si="40"/>
        <v/>
      </c>
      <c r="P325" s="1" t="e">
        <f t="shared" si="41"/>
        <v>#N/A</v>
      </c>
      <c r="Q325" s="1" t="e">
        <f t="shared" si="42"/>
        <v>#N/A</v>
      </c>
    </row>
    <row r="326" spans="1:17" ht="14.4" x14ac:dyDescent="0.3">
      <c r="A326" s="113" t="str">
        <f t="shared" si="43"/>
        <v/>
      </c>
      <c r="B326" s="114" t="str">
        <f t="shared" si="36"/>
        <v/>
      </c>
      <c r="C326" s="115" t="str">
        <f t="shared" si="44"/>
        <v/>
      </c>
      <c r="D326" s="115" t="str">
        <f t="shared" si="37"/>
        <v/>
      </c>
      <c r="E326" s="115" t="str">
        <f t="shared" si="38"/>
        <v/>
      </c>
      <c r="F326" s="115" t="str">
        <f t="shared" si="39"/>
        <v/>
      </c>
      <c r="G326" s="115" t="str">
        <f t="shared" si="40"/>
        <v/>
      </c>
      <c r="P326" s="1" t="e">
        <f t="shared" si="41"/>
        <v>#N/A</v>
      </c>
      <c r="Q326" s="1" t="e">
        <f t="shared" si="42"/>
        <v>#N/A</v>
      </c>
    </row>
    <row r="327" spans="1:17" ht="14.4" x14ac:dyDescent="0.3">
      <c r="A327" s="113" t="str">
        <f t="shared" si="43"/>
        <v/>
      </c>
      <c r="B327" s="114" t="str">
        <f t="shared" si="36"/>
        <v/>
      </c>
      <c r="C327" s="115" t="str">
        <f t="shared" si="44"/>
        <v/>
      </c>
      <c r="D327" s="115" t="str">
        <f t="shared" si="37"/>
        <v/>
      </c>
      <c r="E327" s="115" t="str">
        <f t="shared" si="38"/>
        <v/>
      </c>
      <c r="F327" s="115" t="str">
        <f t="shared" si="39"/>
        <v/>
      </c>
      <c r="G327" s="115" t="str">
        <f t="shared" si="40"/>
        <v/>
      </c>
      <c r="P327" s="1" t="e">
        <f t="shared" si="41"/>
        <v>#N/A</v>
      </c>
      <c r="Q327" s="1" t="e">
        <f t="shared" si="42"/>
        <v>#N/A</v>
      </c>
    </row>
    <row r="328" spans="1:17" ht="14.4" x14ac:dyDescent="0.3">
      <c r="A328" s="113" t="str">
        <f t="shared" si="43"/>
        <v/>
      </c>
      <c r="B328" s="114" t="str">
        <f t="shared" si="36"/>
        <v/>
      </c>
      <c r="C328" s="115" t="str">
        <f t="shared" si="44"/>
        <v/>
      </c>
      <c r="D328" s="115" t="str">
        <f t="shared" si="37"/>
        <v/>
      </c>
      <c r="E328" s="115" t="str">
        <f t="shared" si="38"/>
        <v/>
      </c>
      <c r="F328" s="115" t="str">
        <f t="shared" si="39"/>
        <v/>
      </c>
      <c r="G328" s="115" t="str">
        <f t="shared" si="40"/>
        <v/>
      </c>
      <c r="P328" s="1" t="e">
        <f t="shared" si="41"/>
        <v>#N/A</v>
      </c>
      <c r="Q328" s="1" t="e">
        <f t="shared" si="42"/>
        <v>#N/A</v>
      </c>
    </row>
    <row r="329" spans="1:17" ht="14.4" x14ac:dyDescent="0.3">
      <c r="A329" s="113" t="str">
        <f t="shared" si="43"/>
        <v/>
      </c>
      <c r="B329" s="114" t="str">
        <f t="shared" si="36"/>
        <v/>
      </c>
      <c r="C329" s="115" t="str">
        <f t="shared" si="44"/>
        <v/>
      </c>
      <c r="D329" s="115" t="str">
        <f t="shared" si="37"/>
        <v/>
      </c>
      <c r="E329" s="115" t="str">
        <f t="shared" si="38"/>
        <v/>
      </c>
      <c r="F329" s="115" t="str">
        <f t="shared" si="39"/>
        <v/>
      </c>
      <c r="G329" s="115" t="str">
        <f t="shared" si="40"/>
        <v/>
      </c>
      <c r="P329" s="1" t="e">
        <f t="shared" si="41"/>
        <v>#N/A</v>
      </c>
      <c r="Q329" s="1" t="e">
        <f t="shared" si="42"/>
        <v>#N/A</v>
      </c>
    </row>
    <row r="330" spans="1:17" ht="14.4" x14ac:dyDescent="0.3">
      <c r="A330" s="113" t="str">
        <f t="shared" si="43"/>
        <v/>
      </c>
      <c r="B330" s="114" t="str">
        <f t="shared" si="36"/>
        <v/>
      </c>
      <c r="C330" s="115" t="str">
        <f t="shared" si="44"/>
        <v/>
      </c>
      <c r="D330" s="115" t="str">
        <f t="shared" si="37"/>
        <v/>
      </c>
      <c r="E330" s="115" t="str">
        <f t="shared" si="38"/>
        <v/>
      </c>
      <c r="F330" s="115" t="str">
        <f t="shared" si="39"/>
        <v/>
      </c>
      <c r="G330" s="115" t="str">
        <f t="shared" si="40"/>
        <v/>
      </c>
      <c r="P330" s="1" t="e">
        <f t="shared" si="41"/>
        <v>#N/A</v>
      </c>
      <c r="Q330" s="1" t="e">
        <f t="shared" si="42"/>
        <v>#N/A</v>
      </c>
    </row>
    <row r="331" spans="1:17" ht="14.4" x14ac:dyDescent="0.3">
      <c r="A331" s="113" t="str">
        <f t="shared" si="43"/>
        <v/>
      </c>
      <c r="B331" s="114" t="str">
        <f t="shared" si="36"/>
        <v/>
      </c>
      <c r="C331" s="115" t="str">
        <f t="shared" si="44"/>
        <v/>
      </c>
      <c r="D331" s="115" t="str">
        <f t="shared" si="37"/>
        <v/>
      </c>
      <c r="E331" s="115" t="str">
        <f t="shared" si="38"/>
        <v/>
      </c>
      <c r="F331" s="115" t="str">
        <f t="shared" si="39"/>
        <v/>
      </c>
      <c r="G331" s="115" t="str">
        <f t="shared" si="40"/>
        <v/>
      </c>
      <c r="P331" s="1" t="e">
        <f t="shared" si="41"/>
        <v>#N/A</v>
      </c>
      <c r="Q331" s="1" t="e">
        <f t="shared" si="42"/>
        <v>#N/A</v>
      </c>
    </row>
    <row r="332" spans="1:17" ht="14.4" x14ac:dyDescent="0.3">
      <c r="A332" s="113" t="str">
        <f t="shared" si="43"/>
        <v/>
      </c>
      <c r="B332" s="114" t="str">
        <f t="shared" si="36"/>
        <v/>
      </c>
      <c r="C332" s="115" t="str">
        <f t="shared" si="44"/>
        <v/>
      </c>
      <c r="D332" s="115" t="str">
        <f t="shared" si="37"/>
        <v/>
      </c>
      <c r="E332" s="115" t="str">
        <f t="shared" si="38"/>
        <v/>
      </c>
      <c r="F332" s="115" t="str">
        <f t="shared" si="39"/>
        <v/>
      </c>
      <c r="G332" s="115" t="str">
        <f t="shared" si="40"/>
        <v/>
      </c>
      <c r="P332" s="1" t="e">
        <f t="shared" si="41"/>
        <v>#N/A</v>
      </c>
      <c r="Q332" s="1" t="e">
        <f t="shared" si="42"/>
        <v>#N/A</v>
      </c>
    </row>
    <row r="333" spans="1:17" ht="14.4" x14ac:dyDescent="0.3">
      <c r="A333" s="113" t="str">
        <f t="shared" si="43"/>
        <v/>
      </c>
      <c r="B333" s="114" t="str">
        <f t="shared" si="36"/>
        <v/>
      </c>
      <c r="C333" s="115" t="str">
        <f t="shared" si="44"/>
        <v/>
      </c>
      <c r="D333" s="115" t="str">
        <f t="shared" si="37"/>
        <v/>
      </c>
      <c r="E333" s="115" t="str">
        <f t="shared" si="38"/>
        <v/>
      </c>
      <c r="F333" s="115" t="str">
        <f t="shared" si="39"/>
        <v/>
      </c>
      <c r="G333" s="115" t="str">
        <f t="shared" si="40"/>
        <v/>
      </c>
      <c r="P333" s="1" t="e">
        <f t="shared" si="41"/>
        <v>#N/A</v>
      </c>
      <c r="Q333" s="1" t="e">
        <f t="shared" si="42"/>
        <v>#N/A</v>
      </c>
    </row>
    <row r="334" spans="1:17" ht="14.4" x14ac:dyDescent="0.3">
      <c r="A334" s="113" t="str">
        <f t="shared" si="43"/>
        <v/>
      </c>
      <c r="B334" s="114" t="str">
        <f t="shared" si="36"/>
        <v/>
      </c>
      <c r="C334" s="115" t="str">
        <f t="shared" si="44"/>
        <v/>
      </c>
      <c r="D334" s="115" t="str">
        <f t="shared" si="37"/>
        <v/>
      </c>
      <c r="E334" s="115" t="str">
        <f t="shared" si="38"/>
        <v/>
      </c>
      <c r="F334" s="115" t="str">
        <f t="shared" si="39"/>
        <v/>
      </c>
      <c r="G334" s="115" t="str">
        <f t="shared" si="40"/>
        <v/>
      </c>
      <c r="P334" s="1" t="e">
        <f t="shared" si="41"/>
        <v>#N/A</v>
      </c>
      <c r="Q334" s="1" t="e">
        <f t="shared" si="42"/>
        <v>#N/A</v>
      </c>
    </row>
    <row r="335" spans="1:17" ht="14.4" x14ac:dyDescent="0.3">
      <c r="A335" s="113" t="str">
        <f t="shared" si="43"/>
        <v/>
      </c>
      <c r="B335" s="114" t="str">
        <f t="shared" ref="B335:B398" si="45">IF($A335="","",EDATE($B$8,$A335-1))</f>
        <v/>
      </c>
      <c r="C335" s="115" t="str">
        <f t="shared" si="44"/>
        <v/>
      </c>
      <c r="D335" s="115" t="str">
        <f t="shared" ref="D335:D398" si="46">IF($A335="","",MIN($B$7,$C335+$E335))</f>
        <v/>
      </c>
      <c r="E335" s="115" t="str">
        <f t="shared" ref="E335:E398" si="47">IF($A335="","",$C335*($B$6/12))</f>
        <v/>
      </c>
      <c r="F335" s="115" t="str">
        <f t="shared" ref="F335:F398" si="48">IF($A335="","",$D335-$E335)</f>
        <v/>
      </c>
      <c r="G335" s="115" t="str">
        <f t="shared" ref="G335:G398" si="49">IF($A335="","",MAX($C335+$E335-$D335,0))</f>
        <v/>
      </c>
      <c r="P335" s="1" t="e">
        <f t="shared" ref="P335:P398" si="50">IF(ISNUMBER($A335),$A335,NA())</f>
        <v>#N/A</v>
      </c>
      <c r="Q335" s="1" t="e">
        <f t="shared" ref="Q335:Q398" si="51">IF(ISNUMBER($G335),$G335,NA())</f>
        <v>#N/A</v>
      </c>
    </row>
    <row r="336" spans="1:17" ht="14.4" x14ac:dyDescent="0.3">
      <c r="A336" s="113" t="str">
        <f t="shared" ref="A336:A399" si="52">IF(N($G335)&lt;=0,"",$A335+1)</f>
        <v/>
      </c>
      <c r="B336" s="114" t="str">
        <f t="shared" si="45"/>
        <v/>
      </c>
      <c r="C336" s="115" t="str">
        <f t="shared" ref="C336:C399" si="53">IF($A336="","",$G335)</f>
        <v/>
      </c>
      <c r="D336" s="115" t="str">
        <f t="shared" si="46"/>
        <v/>
      </c>
      <c r="E336" s="115" t="str">
        <f t="shared" si="47"/>
        <v/>
      </c>
      <c r="F336" s="115" t="str">
        <f t="shared" si="48"/>
        <v/>
      </c>
      <c r="G336" s="115" t="str">
        <f t="shared" si="49"/>
        <v/>
      </c>
      <c r="P336" s="1" t="e">
        <f t="shared" si="50"/>
        <v>#N/A</v>
      </c>
      <c r="Q336" s="1" t="e">
        <f t="shared" si="51"/>
        <v>#N/A</v>
      </c>
    </row>
    <row r="337" spans="1:17" ht="14.4" x14ac:dyDescent="0.3">
      <c r="A337" s="113" t="str">
        <f t="shared" si="52"/>
        <v/>
      </c>
      <c r="B337" s="114" t="str">
        <f t="shared" si="45"/>
        <v/>
      </c>
      <c r="C337" s="115" t="str">
        <f t="shared" si="53"/>
        <v/>
      </c>
      <c r="D337" s="115" t="str">
        <f t="shared" si="46"/>
        <v/>
      </c>
      <c r="E337" s="115" t="str">
        <f t="shared" si="47"/>
        <v/>
      </c>
      <c r="F337" s="115" t="str">
        <f t="shared" si="48"/>
        <v/>
      </c>
      <c r="G337" s="115" t="str">
        <f t="shared" si="49"/>
        <v/>
      </c>
      <c r="P337" s="1" t="e">
        <f t="shared" si="50"/>
        <v>#N/A</v>
      </c>
      <c r="Q337" s="1" t="e">
        <f t="shared" si="51"/>
        <v>#N/A</v>
      </c>
    </row>
    <row r="338" spans="1:17" ht="14.4" x14ac:dyDescent="0.3">
      <c r="A338" s="113" t="str">
        <f t="shared" si="52"/>
        <v/>
      </c>
      <c r="B338" s="114" t="str">
        <f t="shared" si="45"/>
        <v/>
      </c>
      <c r="C338" s="115" t="str">
        <f t="shared" si="53"/>
        <v/>
      </c>
      <c r="D338" s="115" t="str">
        <f t="shared" si="46"/>
        <v/>
      </c>
      <c r="E338" s="115" t="str">
        <f t="shared" si="47"/>
        <v/>
      </c>
      <c r="F338" s="115" t="str">
        <f t="shared" si="48"/>
        <v/>
      </c>
      <c r="G338" s="115" t="str">
        <f t="shared" si="49"/>
        <v/>
      </c>
      <c r="P338" s="1" t="e">
        <f t="shared" si="50"/>
        <v>#N/A</v>
      </c>
      <c r="Q338" s="1" t="e">
        <f t="shared" si="51"/>
        <v>#N/A</v>
      </c>
    </row>
    <row r="339" spans="1:17" ht="14.4" x14ac:dyDescent="0.3">
      <c r="A339" s="113" t="str">
        <f t="shared" si="52"/>
        <v/>
      </c>
      <c r="B339" s="114" t="str">
        <f t="shared" si="45"/>
        <v/>
      </c>
      <c r="C339" s="115" t="str">
        <f t="shared" si="53"/>
        <v/>
      </c>
      <c r="D339" s="115" t="str">
        <f t="shared" si="46"/>
        <v/>
      </c>
      <c r="E339" s="115" t="str">
        <f t="shared" si="47"/>
        <v/>
      </c>
      <c r="F339" s="115" t="str">
        <f t="shared" si="48"/>
        <v/>
      </c>
      <c r="G339" s="115" t="str">
        <f t="shared" si="49"/>
        <v/>
      </c>
      <c r="P339" s="1" t="e">
        <f t="shared" si="50"/>
        <v>#N/A</v>
      </c>
      <c r="Q339" s="1" t="e">
        <f t="shared" si="51"/>
        <v>#N/A</v>
      </c>
    </row>
    <row r="340" spans="1:17" ht="14.4" x14ac:dyDescent="0.3">
      <c r="A340" s="113" t="str">
        <f t="shared" si="52"/>
        <v/>
      </c>
      <c r="B340" s="114" t="str">
        <f t="shared" si="45"/>
        <v/>
      </c>
      <c r="C340" s="115" t="str">
        <f t="shared" si="53"/>
        <v/>
      </c>
      <c r="D340" s="115" t="str">
        <f t="shared" si="46"/>
        <v/>
      </c>
      <c r="E340" s="115" t="str">
        <f t="shared" si="47"/>
        <v/>
      </c>
      <c r="F340" s="115" t="str">
        <f t="shared" si="48"/>
        <v/>
      </c>
      <c r="G340" s="115" t="str">
        <f t="shared" si="49"/>
        <v/>
      </c>
      <c r="P340" s="1" t="e">
        <f t="shared" si="50"/>
        <v>#N/A</v>
      </c>
      <c r="Q340" s="1" t="e">
        <f t="shared" si="51"/>
        <v>#N/A</v>
      </c>
    </row>
    <row r="341" spans="1:17" ht="14.4" x14ac:dyDescent="0.3">
      <c r="A341" s="113" t="str">
        <f t="shared" si="52"/>
        <v/>
      </c>
      <c r="B341" s="114" t="str">
        <f t="shared" si="45"/>
        <v/>
      </c>
      <c r="C341" s="115" t="str">
        <f t="shared" si="53"/>
        <v/>
      </c>
      <c r="D341" s="115" t="str">
        <f t="shared" si="46"/>
        <v/>
      </c>
      <c r="E341" s="115" t="str">
        <f t="shared" si="47"/>
        <v/>
      </c>
      <c r="F341" s="115" t="str">
        <f t="shared" si="48"/>
        <v/>
      </c>
      <c r="G341" s="115" t="str">
        <f t="shared" si="49"/>
        <v/>
      </c>
      <c r="P341" s="1" t="e">
        <f t="shared" si="50"/>
        <v>#N/A</v>
      </c>
      <c r="Q341" s="1" t="e">
        <f t="shared" si="51"/>
        <v>#N/A</v>
      </c>
    </row>
    <row r="342" spans="1:17" ht="14.4" x14ac:dyDescent="0.3">
      <c r="A342" s="113" t="str">
        <f t="shared" si="52"/>
        <v/>
      </c>
      <c r="B342" s="114" t="str">
        <f t="shared" si="45"/>
        <v/>
      </c>
      <c r="C342" s="115" t="str">
        <f t="shared" si="53"/>
        <v/>
      </c>
      <c r="D342" s="115" t="str">
        <f t="shared" si="46"/>
        <v/>
      </c>
      <c r="E342" s="115" t="str">
        <f t="shared" si="47"/>
        <v/>
      </c>
      <c r="F342" s="115" t="str">
        <f t="shared" si="48"/>
        <v/>
      </c>
      <c r="G342" s="115" t="str">
        <f t="shared" si="49"/>
        <v/>
      </c>
      <c r="P342" s="1" t="e">
        <f t="shared" si="50"/>
        <v>#N/A</v>
      </c>
      <c r="Q342" s="1" t="e">
        <f t="shared" si="51"/>
        <v>#N/A</v>
      </c>
    </row>
    <row r="343" spans="1:17" ht="14.4" x14ac:dyDescent="0.3">
      <c r="A343" s="113" t="str">
        <f t="shared" si="52"/>
        <v/>
      </c>
      <c r="B343" s="114" t="str">
        <f t="shared" si="45"/>
        <v/>
      </c>
      <c r="C343" s="115" t="str">
        <f t="shared" si="53"/>
        <v/>
      </c>
      <c r="D343" s="115" t="str">
        <f t="shared" si="46"/>
        <v/>
      </c>
      <c r="E343" s="115" t="str">
        <f t="shared" si="47"/>
        <v/>
      </c>
      <c r="F343" s="115" t="str">
        <f t="shared" si="48"/>
        <v/>
      </c>
      <c r="G343" s="115" t="str">
        <f t="shared" si="49"/>
        <v/>
      </c>
      <c r="P343" s="1" t="e">
        <f t="shared" si="50"/>
        <v>#N/A</v>
      </c>
      <c r="Q343" s="1" t="e">
        <f t="shared" si="51"/>
        <v>#N/A</v>
      </c>
    </row>
    <row r="344" spans="1:17" ht="14.4" x14ac:dyDescent="0.3">
      <c r="A344" s="113" t="str">
        <f t="shared" si="52"/>
        <v/>
      </c>
      <c r="B344" s="114" t="str">
        <f t="shared" si="45"/>
        <v/>
      </c>
      <c r="C344" s="115" t="str">
        <f t="shared" si="53"/>
        <v/>
      </c>
      <c r="D344" s="115" t="str">
        <f t="shared" si="46"/>
        <v/>
      </c>
      <c r="E344" s="115" t="str">
        <f t="shared" si="47"/>
        <v/>
      </c>
      <c r="F344" s="115" t="str">
        <f t="shared" si="48"/>
        <v/>
      </c>
      <c r="G344" s="115" t="str">
        <f t="shared" si="49"/>
        <v/>
      </c>
      <c r="P344" s="1" t="e">
        <f t="shared" si="50"/>
        <v>#N/A</v>
      </c>
      <c r="Q344" s="1" t="e">
        <f t="shared" si="51"/>
        <v>#N/A</v>
      </c>
    </row>
    <row r="345" spans="1:17" ht="14.4" x14ac:dyDescent="0.3">
      <c r="A345" s="113" t="str">
        <f t="shared" si="52"/>
        <v/>
      </c>
      <c r="B345" s="114" t="str">
        <f t="shared" si="45"/>
        <v/>
      </c>
      <c r="C345" s="115" t="str">
        <f t="shared" si="53"/>
        <v/>
      </c>
      <c r="D345" s="115" t="str">
        <f t="shared" si="46"/>
        <v/>
      </c>
      <c r="E345" s="115" t="str">
        <f t="shared" si="47"/>
        <v/>
      </c>
      <c r="F345" s="115" t="str">
        <f t="shared" si="48"/>
        <v/>
      </c>
      <c r="G345" s="115" t="str">
        <f t="shared" si="49"/>
        <v/>
      </c>
      <c r="P345" s="1" t="e">
        <f t="shared" si="50"/>
        <v>#N/A</v>
      </c>
      <c r="Q345" s="1" t="e">
        <f t="shared" si="51"/>
        <v>#N/A</v>
      </c>
    </row>
    <row r="346" spans="1:17" ht="14.4" x14ac:dyDescent="0.3">
      <c r="A346" s="113" t="str">
        <f t="shared" si="52"/>
        <v/>
      </c>
      <c r="B346" s="114" t="str">
        <f t="shared" si="45"/>
        <v/>
      </c>
      <c r="C346" s="115" t="str">
        <f t="shared" si="53"/>
        <v/>
      </c>
      <c r="D346" s="115" t="str">
        <f t="shared" si="46"/>
        <v/>
      </c>
      <c r="E346" s="115" t="str">
        <f t="shared" si="47"/>
        <v/>
      </c>
      <c r="F346" s="115" t="str">
        <f t="shared" si="48"/>
        <v/>
      </c>
      <c r="G346" s="115" t="str">
        <f t="shared" si="49"/>
        <v/>
      </c>
      <c r="P346" s="1" t="e">
        <f t="shared" si="50"/>
        <v>#N/A</v>
      </c>
      <c r="Q346" s="1" t="e">
        <f t="shared" si="51"/>
        <v>#N/A</v>
      </c>
    </row>
    <row r="347" spans="1:17" ht="14.4" x14ac:dyDescent="0.3">
      <c r="A347" s="113" t="str">
        <f t="shared" si="52"/>
        <v/>
      </c>
      <c r="B347" s="114" t="str">
        <f t="shared" si="45"/>
        <v/>
      </c>
      <c r="C347" s="115" t="str">
        <f t="shared" si="53"/>
        <v/>
      </c>
      <c r="D347" s="115" t="str">
        <f t="shared" si="46"/>
        <v/>
      </c>
      <c r="E347" s="115" t="str">
        <f t="shared" si="47"/>
        <v/>
      </c>
      <c r="F347" s="115" t="str">
        <f t="shared" si="48"/>
        <v/>
      </c>
      <c r="G347" s="115" t="str">
        <f t="shared" si="49"/>
        <v/>
      </c>
      <c r="P347" s="1" t="e">
        <f t="shared" si="50"/>
        <v>#N/A</v>
      </c>
      <c r="Q347" s="1" t="e">
        <f t="shared" si="51"/>
        <v>#N/A</v>
      </c>
    </row>
    <row r="348" spans="1:17" ht="14.4" x14ac:dyDescent="0.3">
      <c r="A348" s="113" t="str">
        <f t="shared" si="52"/>
        <v/>
      </c>
      <c r="B348" s="114" t="str">
        <f t="shared" si="45"/>
        <v/>
      </c>
      <c r="C348" s="115" t="str">
        <f t="shared" si="53"/>
        <v/>
      </c>
      <c r="D348" s="115" t="str">
        <f t="shared" si="46"/>
        <v/>
      </c>
      <c r="E348" s="115" t="str">
        <f t="shared" si="47"/>
        <v/>
      </c>
      <c r="F348" s="115" t="str">
        <f t="shared" si="48"/>
        <v/>
      </c>
      <c r="G348" s="115" t="str">
        <f t="shared" si="49"/>
        <v/>
      </c>
      <c r="P348" s="1" t="e">
        <f t="shared" si="50"/>
        <v>#N/A</v>
      </c>
      <c r="Q348" s="1" t="e">
        <f t="shared" si="51"/>
        <v>#N/A</v>
      </c>
    </row>
    <row r="349" spans="1:17" ht="14.4" x14ac:dyDescent="0.3">
      <c r="A349" s="113" t="str">
        <f t="shared" si="52"/>
        <v/>
      </c>
      <c r="B349" s="114" t="str">
        <f t="shared" si="45"/>
        <v/>
      </c>
      <c r="C349" s="115" t="str">
        <f t="shared" si="53"/>
        <v/>
      </c>
      <c r="D349" s="115" t="str">
        <f t="shared" si="46"/>
        <v/>
      </c>
      <c r="E349" s="115" t="str">
        <f t="shared" si="47"/>
        <v/>
      </c>
      <c r="F349" s="115" t="str">
        <f t="shared" si="48"/>
        <v/>
      </c>
      <c r="G349" s="115" t="str">
        <f t="shared" si="49"/>
        <v/>
      </c>
      <c r="P349" s="1" t="e">
        <f t="shared" si="50"/>
        <v>#N/A</v>
      </c>
      <c r="Q349" s="1" t="e">
        <f t="shared" si="51"/>
        <v>#N/A</v>
      </c>
    </row>
    <row r="350" spans="1:17" ht="14.4" x14ac:dyDescent="0.3">
      <c r="A350" s="113" t="str">
        <f t="shared" si="52"/>
        <v/>
      </c>
      <c r="B350" s="114" t="str">
        <f t="shared" si="45"/>
        <v/>
      </c>
      <c r="C350" s="115" t="str">
        <f t="shared" si="53"/>
        <v/>
      </c>
      <c r="D350" s="115" t="str">
        <f t="shared" si="46"/>
        <v/>
      </c>
      <c r="E350" s="115" t="str">
        <f t="shared" si="47"/>
        <v/>
      </c>
      <c r="F350" s="115" t="str">
        <f t="shared" si="48"/>
        <v/>
      </c>
      <c r="G350" s="115" t="str">
        <f t="shared" si="49"/>
        <v/>
      </c>
      <c r="P350" s="1" t="e">
        <f t="shared" si="50"/>
        <v>#N/A</v>
      </c>
      <c r="Q350" s="1" t="e">
        <f t="shared" si="51"/>
        <v>#N/A</v>
      </c>
    </row>
    <row r="351" spans="1:17" ht="14.4" x14ac:dyDescent="0.3">
      <c r="A351" s="113" t="str">
        <f t="shared" si="52"/>
        <v/>
      </c>
      <c r="B351" s="114" t="str">
        <f t="shared" si="45"/>
        <v/>
      </c>
      <c r="C351" s="115" t="str">
        <f t="shared" si="53"/>
        <v/>
      </c>
      <c r="D351" s="115" t="str">
        <f t="shared" si="46"/>
        <v/>
      </c>
      <c r="E351" s="115" t="str">
        <f t="shared" si="47"/>
        <v/>
      </c>
      <c r="F351" s="115" t="str">
        <f t="shared" si="48"/>
        <v/>
      </c>
      <c r="G351" s="115" t="str">
        <f t="shared" si="49"/>
        <v/>
      </c>
      <c r="P351" s="1" t="e">
        <f t="shared" si="50"/>
        <v>#N/A</v>
      </c>
      <c r="Q351" s="1" t="e">
        <f t="shared" si="51"/>
        <v>#N/A</v>
      </c>
    </row>
    <row r="352" spans="1:17" ht="14.4" x14ac:dyDescent="0.3">
      <c r="A352" s="113" t="str">
        <f t="shared" si="52"/>
        <v/>
      </c>
      <c r="B352" s="114" t="str">
        <f t="shared" si="45"/>
        <v/>
      </c>
      <c r="C352" s="115" t="str">
        <f t="shared" si="53"/>
        <v/>
      </c>
      <c r="D352" s="115" t="str">
        <f t="shared" si="46"/>
        <v/>
      </c>
      <c r="E352" s="115" t="str">
        <f t="shared" si="47"/>
        <v/>
      </c>
      <c r="F352" s="115" t="str">
        <f t="shared" si="48"/>
        <v/>
      </c>
      <c r="G352" s="115" t="str">
        <f t="shared" si="49"/>
        <v/>
      </c>
      <c r="P352" s="1" t="e">
        <f t="shared" si="50"/>
        <v>#N/A</v>
      </c>
      <c r="Q352" s="1" t="e">
        <f t="shared" si="51"/>
        <v>#N/A</v>
      </c>
    </row>
    <row r="353" spans="1:17" ht="14.4" x14ac:dyDescent="0.3">
      <c r="A353" s="113" t="str">
        <f t="shared" si="52"/>
        <v/>
      </c>
      <c r="B353" s="114" t="str">
        <f t="shared" si="45"/>
        <v/>
      </c>
      <c r="C353" s="115" t="str">
        <f t="shared" si="53"/>
        <v/>
      </c>
      <c r="D353" s="115" t="str">
        <f t="shared" si="46"/>
        <v/>
      </c>
      <c r="E353" s="115" t="str">
        <f t="shared" si="47"/>
        <v/>
      </c>
      <c r="F353" s="115" t="str">
        <f t="shared" si="48"/>
        <v/>
      </c>
      <c r="G353" s="115" t="str">
        <f t="shared" si="49"/>
        <v/>
      </c>
      <c r="P353" s="1" t="e">
        <f t="shared" si="50"/>
        <v>#N/A</v>
      </c>
      <c r="Q353" s="1" t="e">
        <f t="shared" si="51"/>
        <v>#N/A</v>
      </c>
    </row>
    <row r="354" spans="1:17" ht="14.4" x14ac:dyDescent="0.3">
      <c r="A354" s="113" t="str">
        <f t="shared" si="52"/>
        <v/>
      </c>
      <c r="B354" s="114" t="str">
        <f t="shared" si="45"/>
        <v/>
      </c>
      <c r="C354" s="115" t="str">
        <f t="shared" si="53"/>
        <v/>
      </c>
      <c r="D354" s="115" t="str">
        <f t="shared" si="46"/>
        <v/>
      </c>
      <c r="E354" s="115" t="str">
        <f t="shared" si="47"/>
        <v/>
      </c>
      <c r="F354" s="115" t="str">
        <f t="shared" si="48"/>
        <v/>
      </c>
      <c r="G354" s="115" t="str">
        <f t="shared" si="49"/>
        <v/>
      </c>
      <c r="P354" s="1" t="e">
        <f t="shared" si="50"/>
        <v>#N/A</v>
      </c>
      <c r="Q354" s="1" t="e">
        <f t="shared" si="51"/>
        <v>#N/A</v>
      </c>
    </row>
    <row r="355" spans="1:17" ht="14.4" x14ac:dyDescent="0.3">
      <c r="A355" s="113" t="str">
        <f t="shared" si="52"/>
        <v/>
      </c>
      <c r="B355" s="114" t="str">
        <f t="shared" si="45"/>
        <v/>
      </c>
      <c r="C355" s="115" t="str">
        <f t="shared" si="53"/>
        <v/>
      </c>
      <c r="D355" s="115" t="str">
        <f t="shared" si="46"/>
        <v/>
      </c>
      <c r="E355" s="115" t="str">
        <f t="shared" si="47"/>
        <v/>
      </c>
      <c r="F355" s="115" t="str">
        <f t="shared" si="48"/>
        <v/>
      </c>
      <c r="G355" s="115" t="str">
        <f t="shared" si="49"/>
        <v/>
      </c>
      <c r="P355" s="1" t="e">
        <f t="shared" si="50"/>
        <v>#N/A</v>
      </c>
      <c r="Q355" s="1" t="e">
        <f t="shared" si="51"/>
        <v>#N/A</v>
      </c>
    </row>
    <row r="356" spans="1:17" ht="14.4" x14ac:dyDescent="0.3">
      <c r="A356" s="113" t="str">
        <f t="shared" si="52"/>
        <v/>
      </c>
      <c r="B356" s="114" t="str">
        <f t="shared" si="45"/>
        <v/>
      </c>
      <c r="C356" s="115" t="str">
        <f t="shared" si="53"/>
        <v/>
      </c>
      <c r="D356" s="115" t="str">
        <f t="shared" si="46"/>
        <v/>
      </c>
      <c r="E356" s="115" t="str">
        <f t="shared" si="47"/>
        <v/>
      </c>
      <c r="F356" s="115" t="str">
        <f t="shared" si="48"/>
        <v/>
      </c>
      <c r="G356" s="115" t="str">
        <f t="shared" si="49"/>
        <v/>
      </c>
      <c r="P356" s="1" t="e">
        <f t="shared" si="50"/>
        <v>#N/A</v>
      </c>
      <c r="Q356" s="1" t="e">
        <f t="shared" si="51"/>
        <v>#N/A</v>
      </c>
    </row>
    <row r="357" spans="1:17" ht="14.4" x14ac:dyDescent="0.3">
      <c r="A357" s="113" t="str">
        <f t="shared" si="52"/>
        <v/>
      </c>
      <c r="B357" s="114" t="str">
        <f t="shared" si="45"/>
        <v/>
      </c>
      <c r="C357" s="115" t="str">
        <f t="shared" si="53"/>
        <v/>
      </c>
      <c r="D357" s="115" t="str">
        <f t="shared" si="46"/>
        <v/>
      </c>
      <c r="E357" s="115" t="str">
        <f t="shared" si="47"/>
        <v/>
      </c>
      <c r="F357" s="115" t="str">
        <f t="shared" si="48"/>
        <v/>
      </c>
      <c r="G357" s="115" t="str">
        <f t="shared" si="49"/>
        <v/>
      </c>
      <c r="P357" s="1" t="e">
        <f t="shared" si="50"/>
        <v>#N/A</v>
      </c>
      <c r="Q357" s="1" t="e">
        <f t="shared" si="51"/>
        <v>#N/A</v>
      </c>
    </row>
    <row r="358" spans="1:17" ht="14.4" x14ac:dyDescent="0.3">
      <c r="A358" s="113" t="str">
        <f t="shared" si="52"/>
        <v/>
      </c>
      <c r="B358" s="114" t="str">
        <f t="shared" si="45"/>
        <v/>
      </c>
      <c r="C358" s="115" t="str">
        <f t="shared" si="53"/>
        <v/>
      </c>
      <c r="D358" s="115" t="str">
        <f t="shared" si="46"/>
        <v/>
      </c>
      <c r="E358" s="115" t="str">
        <f t="shared" si="47"/>
        <v/>
      </c>
      <c r="F358" s="115" t="str">
        <f t="shared" si="48"/>
        <v/>
      </c>
      <c r="G358" s="115" t="str">
        <f t="shared" si="49"/>
        <v/>
      </c>
      <c r="P358" s="1" t="e">
        <f t="shared" si="50"/>
        <v>#N/A</v>
      </c>
      <c r="Q358" s="1" t="e">
        <f t="shared" si="51"/>
        <v>#N/A</v>
      </c>
    </row>
    <row r="359" spans="1:17" ht="14.4" x14ac:dyDescent="0.3">
      <c r="A359" s="113" t="str">
        <f t="shared" si="52"/>
        <v/>
      </c>
      <c r="B359" s="114" t="str">
        <f t="shared" si="45"/>
        <v/>
      </c>
      <c r="C359" s="115" t="str">
        <f t="shared" si="53"/>
        <v/>
      </c>
      <c r="D359" s="115" t="str">
        <f t="shared" si="46"/>
        <v/>
      </c>
      <c r="E359" s="115" t="str">
        <f t="shared" si="47"/>
        <v/>
      </c>
      <c r="F359" s="115" t="str">
        <f t="shared" si="48"/>
        <v/>
      </c>
      <c r="G359" s="115" t="str">
        <f t="shared" si="49"/>
        <v/>
      </c>
      <c r="P359" s="1" t="e">
        <f t="shared" si="50"/>
        <v>#N/A</v>
      </c>
      <c r="Q359" s="1" t="e">
        <f t="shared" si="51"/>
        <v>#N/A</v>
      </c>
    </row>
    <row r="360" spans="1:17" ht="14.4" x14ac:dyDescent="0.3">
      <c r="A360" s="113" t="str">
        <f t="shared" si="52"/>
        <v/>
      </c>
      <c r="B360" s="114" t="str">
        <f t="shared" si="45"/>
        <v/>
      </c>
      <c r="C360" s="115" t="str">
        <f t="shared" si="53"/>
        <v/>
      </c>
      <c r="D360" s="115" t="str">
        <f t="shared" si="46"/>
        <v/>
      </c>
      <c r="E360" s="115" t="str">
        <f t="shared" si="47"/>
        <v/>
      </c>
      <c r="F360" s="115" t="str">
        <f t="shared" si="48"/>
        <v/>
      </c>
      <c r="G360" s="115" t="str">
        <f t="shared" si="49"/>
        <v/>
      </c>
      <c r="P360" s="1" t="e">
        <f t="shared" si="50"/>
        <v>#N/A</v>
      </c>
      <c r="Q360" s="1" t="e">
        <f t="shared" si="51"/>
        <v>#N/A</v>
      </c>
    </row>
    <row r="361" spans="1:17" ht="14.4" x14ac:dyDescent="0.3">
      <c r="A361" s="113" t="str">
        <f t="shared" si="52"/>
        <v/>
      </c>
      <c r="B361" s="114" t="str">
        <f t="shared" si="45"/>
        <v/>
      </c>
      <c r="C361" s="115" t="str">
        <f t="shared" si="53"/>
        <v/>
      </c>
      <c r="D361" s="115" t="str">
        <f t="shared" si="46"/>
        <v/>
      </c>
      <c r="E361" s="115" t="str">
        <f t="shared" si="47"/>
        <v/>
      </c>
      <c r="F361" s="115" t="str">
        <f t="shared" si="48"/>
        <v/>
      </c>
      <c r="G361" s="115" t="str">
        <f t="shared" si="49"/>
        <v/>
      </c>
      <c r="P361" s="1" t="e">
        <f t="shared" si="50"/>
        <v>#N/A</v>
      </c>
      <c r="Q361" s="1" t="e">
        <f t="shared" si="51"/>
        <v>#N/A</v>
      </c>
    </row>
    <row r="362" spans="1:17" ht="14.4" x14ac:dyDescent="0.3">
      <c r="A362" s="113" t="str">
        <f t="shared" si="52"/>
        <v/>
      </c>
      <c r="B362" s="114" t="str">
        <f t="shared" si="45"/>
        <v/>
      </c>
      <c r="C362" s="115" t="str">
        <f t="shared" si="53"/>
        <v/>
      </c>
      <c r="D362" s="115" t="str">
        <f t="shared" si="46"/>
        <v/>
      </c>
      <c r="E362" s="115" t="str">
        <f t="shared" si="47"/>
        <v/>
      </c>
      <c r="F362" s="115" t="str">
        <f t="shared" si="48"/>
        <v/>
      </c>
      <c r="G362" s="115" t="str">
        <f t="shared" si="49"/>
        <v/>
      </c>
      <c r="P362" s="1" t="e">
        <f t="shared" si="50"/>
        <v>#N/A</v>
      </c>
      <c r="Q362" s="1" t="e">
        <f t="shared" si="51"/>
        <v>#N/A</v>
      </c>
    </row>
    <row r="363" spans="1:17" ht="14.4" x14ac:dyDescent="0.3">
      <c r="A363" s="113" t="str">
        <f t="shared" si="52"/>
        <v/>
      </c>
      <c r="B363" s="114" t="str">
        <f t="shared" si="45"/>
        <v/>
      </c>
      <c r="C363" s="115" t="str">
        <f t="shared" si="53"/>
        <v/>
      </c>
      <c r="D363" s="115" t="str">
        <f t="shared" si="46"/>
        <v/>
      </c>
      <c r="E363" s="115" t="str">
        <f t="shared" si="47"/>
        <v/>
      </c>
      <c r="F363" s="115" t="str">
        <f t="shared" si="48"/>
        <v/>
      </c>
      <c r="G363" s="115" t="str">
        <f t="shared" si="49"/>
        <v/>
      </c>
      <c r="P363" s="1" t="e">
        <f t="shared" si="50"/>
        <v>#N/A</v>
      </c>
      <c r="Q363" s="1" t="e">
        <f t="shared" si="51"/>
        <v>#N/A</v>
      </c>
    </row>
    <row r="364" spans="1:17" ht="14.4" x14ac:dyDescent="0.3">
      <c r="A364" s="113" t="str">
        <f t="shared" si="52"/>
        <v/>
      </c>
      <c r="B364" s="114" t="str">
        <f t="shared" si="45"/>
        <v/>
      </c>
      <c r="C364" s="115" t="str">
        <f t="shared" si="53"/>
        <v/>
      </c>
      <c r="D364" s="115" t="str">
        <f t="shared" si="46"/>
        <v/>
      </c>
      <c r="E364" s="115" t="str">
        <f t="shared" si="47"/>
        <v/>
      </c>
      <c r="F364" s="115" t="str">
        <f t="shared" si="48"/>
        <v/>
      </c>
      <c r="G364" s="115" t="str">
        <f t="shared" si="49"/>
        <v/>
      </c>
      <c r="P364" s="1" t="e">
        <f t="shared" si="50"/>
        <v>#N/A</v>
      </c>
      <c r="Q364" s="1" t="e">
        <f t="shared" si="51"/>
        <v>#N/A</v>
      </c>
    </row>
    <row r="365" spans="1:17" ht="14.4" x14ac:dyDescent="0.3">
      <c r="A365" s="113" t="str">
        <f t="shared" si="52"/>
        <v/>
      </c>
      <c r="B365" s="114" t="str">
        <f t="shared" si="45"/>
        <v/>
      </c>
      <c r="C365" s="115" t="str">
        <f t="shared" si="53"/>
        <v/>
      </c>
      <c r="D365" s="115" t="str">
        <f t="shared" si="46"/>
        <v/>
      </c>
      <c r="E365" s="115" t="str">
        <f t="shared" si="47"/>
        <v/>
      </c>
      <c r="F365" s="115" t="str">
        <f t="shared" si="48"/>
        <v/>
      </c>
      <c r="G365" s="115" t="str">
        <f t="shared" si="49"/>
        <v/>
      </c>
      <c r="P365" s="1" t="e">
        <f t="shared" si="50"/>
        <v>#N/A</v>
      </c>
      <c r="Q365" s="1" t="e">
        <f t="shared" si="51"/>
        <v>#N/A</v>
      </c>
    </row>
    <row r="366" spans="1:17" ht="14.4" x14ac:dyDescent="0.3">
      <c r="A366" s="113" t="str">
        <f t="shared" si="52"/>
        <v/>
      </c>
      <c r="B366" s="114" t="str">
        <f t="shared" si="45"/>
        <v/>
      </c>
      <c r="C366" s="115" t="str">
        <f t="shared" si="53"/>
        <v/>
      </c>
      <c r="D366" s="115" t="str">
        <f t="shared" si="46"/>
        <v/>
      </c>
      <c r="E366" s="115" t="str">
        <f t="shared" si="47"/>
        <v/>
      </c>
      <c r="F366" s="115" t="str">
        <f t="shared" si="48"/>
        <v/>
      </c>
      <c r="G366" s="115" t="str">
        <f t="shared" si="49"/>
        <v/>
      </c>
      <c r="P366" s="1" t="e">
        <f t="shared" si="50"/>
        <v>#N/A</v>
      </c>
      <c r="Q366" s="1" t="e">
        <f t="shared" si="51"/>
        <v>#N/A</v>
      </c>
    </row>
    <row r="367" spans="1:17" ht="14.4" x14ac:dyDescent="0.3">
      <c r="A367" s="113" t="str">
        <f t="shared" si="52"/>
        <v/>
      </c>
      <c r="B367" s="114" t="str">
        <f t="shared" si="45"/>
        <v/>
      </c>
      <c r="C367" s="115" t="str">
        <f t="shared" si="53"/>
        <v/>
      </c>
      <c r="D367" s="115" t="str">
        <f t="shared" si="46"/>
        <v/>
      </c>
      <c r="E367" s="115" t="str">
        <f t="shared" si="47"/>
        <v/>
      </c>
      <c r="F367" s="115" t="str">
        <f t="shared" si="48"/>
        <v/>
      </c>
      <c r="G367" s="115" t="str">
        <f t="shared" si="49"/>
        <v/>
      </c>
      <c r="P367" s="1" t="e">
        <f t="shared" si="50"/>
        <v>#N/A</v>
      </c>
      <c r="Q367" s="1" t="e">
        <f t="shared" si="51"/>
        <v>#N/A</v>
      </c>
    </row>
    <row r="368" spans="1:17" ht="14.4" x14ac:dyDescent="0.3">
      <c r="A368" s="113" t="str">
        <f t="shared" si="52"/>
        <v/>
      </c>
      <c r="B368" s="114" t="str">
        <f t="shared" si="45"/>
        <v/>
      </c>
      <c r="C368" s="115" t="str">
        <f t="shared" si="53"/>
        <v/>
      </c>
      <c r="D368" s="115" t="str">
        <f t="shared" si="46"/>
        <v/>
      </c>
      <c r="E368" s="115" t="str">
        <f t="shared" si="47"/>
        <v/>
      </c>
      <c r="F368" s="115" t="str">
        <f t="shared" si="48"/>
        <v/>
      </c>
      <c r="G368" s="115" t="str">
        <f t="shared" si="49"/>
        <v/>
      </c>
      <c r="P368" s="1" t="e">
        <f t="shared" si="50"/>
        <v>#N/A</v>
      </c>
      <c r="Q368" s="1" t="e">
        <f t="shared" si="51"/>
        <v>#N/A</v>
      </c>
    </row>
    <row r="369" spans="1:17" ht="14.4" x14ac:dyDescent="0.3">
      <c r="A369" s="113" t="str">
        <f t="shared" si="52"/>
        <v/>
      </c>
      <c r="B369" s="114" t="str">
        <f t="shared" si="45"/>
        <v/>
      </c>
      <c r="C369" s="115" t="str">
        <f t="shared" si="53"/>
        <v/>
      </c>
      <c r="D369" s="115" t="str">
        <f t="shared" si="46"/>
        <v/>
      </c>
      <c r="E369" s="115" t="str">
        <f t="shared" si="47"/>
        <v/>
      </c>
      <c r="F369" s="115" t="str">
        <f t="shared" si="48"/>
        <v/>
      </c>
      <c r="G369" s="115" t="str">
        <f t="shared" si="49"/>
        <v/>
      </c>
      <c r="P369" s="1" t="e">
        <f t="shared" si="50"/>
        <v>#N/A</v>
      </c>
      <c r="Q369" s="1" t="e">
        <f t="shared" si="51"/>
        <v>#N/A</v>
      </c>
    </row>
    <row r="370" spans="1:17" ht="14.4" x14ac:dyDescent="0.3">
      <c r="A370" s="113" t="str">
        <f t="shared" si="52"/>
        <v/>
      </c>
      <c r="B370" s="114" t="str">
        <f t="shared" si="45"/>
        <v/>
      </c>
      <c r="C370" s="115" t="str">
        <f t="shared" si="53"/>
        <v/>
      </c>
      <c r="D370" s="115" t="str">
        <f t="shared" si="46"/>
        <v/>
      </c>
      <c r="E370" s="115" t="str">
        <f t="shared" si="47"/>
        <v/>
      </c>
      <c r="F370" s="115" t="str">
        <f t="shared" si="48"/>
        <v/>
      </c>
      <c r="G370" s="115" t="str">
        <f t="shared" si="49"/>
        <v/>
      </c>
      <c r="P370" s="1" t="e">
        <f t="shared" si="50"/>
        <v>#N/A</v>
      </c>
      <c r="Q370" s="1" t="e">
        <f t="shared" si="51"/>
        <v>#N/A</v>
      </c>
    </row>
    <row r="371" spans="1:17" ht="14.4" x14ac:dyDescent="0.3">
      <c r="A371" s="113" t="str">
        <f t="shared" si="52"/>
        <v/>
      </c>
      <c r="B371" s="114" t="str">
        <f t="shared" si="45"/>
        <v/>
      </c>
      <c r="C371" s="115" t="str">
        <f t="shared" si="53"/>
        <v/>
      </c>
      <c r="D371" s="115" t="str">
        <f t="shared" si="46"/>
        <v/>
      </c>
      <c r="E371" s="115" t="str">
        <f t="shared" si="47"/>
        <v/>
      </c>
      <c r="F371" s="115" t="str">
        <f t="shared" si="48"/>
        <v/>
      </c>
      <c r="G371" s="115" t="str">
        <f t="shared" si="49"/>
        <v/>
      </c>
      <c r="P371" s="1" t="e">
        <f t="shared" si="50"/>
        <v>#N/A</v>
      </c>
      <c r="Q371" s="1" t="e">
        <f t="shared" si="51"/>
        <v>#N/A</v>
      </c>
    </row>
    <row r="372" spans="1:17" ht="14.4" x14ac:dyDescent="0.3">
      <c r="A372" s="113" t="str">
        <f t="shared" si="52"/>
        <v/>
      </c>
      <c r="B372" s="114" t="str">
        <f t="shared" si="45"/>
        <v/>
      </c>
      <c r="C372" s="115" t="str">
        <f t="shared" si="53"/>
        <v/>
      </c>
      <c r="D372" s="115" t="str">
        <f t="shared" si="46"/>
        <v/>
      </c>
      <c r="E372" s="115" t="str">
        <f t="shared" si="47"/>
        <v/>
      </c>
      <c r="F372" s="115" t="str">
        <f t="shared" si="48"/>
        <v/>
      </c>
      <c r="G372" s="115" t="str">
        <f t="shared" si="49"/>
        <v/>
      </c>
      <c r="P372" s="1" t="e">
        <f t="shared" si="50"/>
        <v>#N/A</v>
      </c>
      <c r="Q372" s="1" t="e">
        <f t="shared" si="51"/>
        <v>#N/A</v>
      </c>
    </row>
    <row r="373" spans="1:17" ht="14.4" x14ac:dyDescent="0.3">
      <c r="A373" s="113" t="str">
        <f t="shared" si="52"/>
        <v/>
      </c>
      <c r="B373" s="114" t="str">
        <f t="shared" si="45"/>
        <v/>
      </c>
      <c r="C373" s="115" t="str">
        <f t="shared" si="53"/>
        <v/>
      </c>
      <c r="D373" s="115" t="str">
        <f t="shared" si="46"/>
        <v/>
      </c>
      <c r="E373" s="115" t="str">
        <f t="shared" si="47"/>
        <v/>
      </c>
      <c r="F373" s="115" t="str">
        <f t="shared" si="48"/>
        <v/>
      </c>
      <c r="G373" s="115" t="str">
        <f t="shared" si="49"/>
        <v/>
      </c>
      <c r="P373" s="1" t="e">
        <f t="shared" si="50"/>
        <v>#N/A</v>
      </c>
      <c r="Q373" s="1" t="e">
        <f t="shared" si="51"/>
        <v>#N/A</v>
      </c>
    </row>
    <row r="374" spans="1:17" ht="14.4" x14ac:dyDescent="0.3">
      <c r="A374" s="113" t="str">
        <f t="shared" si="52"/>
        <v/>
      </c>
      <c r="B374" s="114" t="str">
        <f t="shared" si="45"/>
        <v/>
      </c>
      <c r="C374" s="115" t="str">
        <f t="shared" si="53"/>
        <v/>
      </c>
      <c r="D374" s="115" t="str">
        <f t="shared" si="46"/>
        <v/>
      </c>
      <c r="E374" s="115" t="str">
        <f t="shared" si="47"/>
        <v/>
      </c>
      <c r="F374" s="115" t="str">
        <f t="shared" si="48"/>
        <v/>
      </c>
      <c r="G374" s="115" t="str">
        <f t="shared" si="49"/>
        <v/>
      </c>
      <c r="P374" s="1" t="e">
        <f t="shared" si="50"/>
        <v>#N/A</v>
      </c>
      <c r="Q374" s="1" t="e">
        <f t="shared" si="51"/>
        <v>#N/A</v>
      </c>
    </row>
    <row r="375" spans="1:17" ht="14.4" x14ac:dyDescent="0.3">
      <c r="A375" s="113" t="str">
        <f t="shared" si="52"/>
        <v/>
      </c>
      <c r="B375" s="114" t="str">
        <f t="shared" si="45"/>
        <v/>
      </c>
      <c r="C375" s="115" t="str">
        <f t="shared" si="53"/>
        <v/>
      </c>
      <c r="D375" s="115" t="str">
        <f t="shared" si="46"/>
        <v/>
      </c>
      <c r="E375" s="115" t="str">
        <f t="shared" si="47"/>
        <v/>
      </c>
      <c r="F375" s="115" t="str">
        <f t="shared" si="48"/>
        <v/>
      </c>
      <c r="G375" s="115" t="str">
        <f t="shared" si="49"/>
        <v/>
      </c>
      <c r="P375" s="1" t="e">
        <f t="shared" si="50"/>
        <v>#N/A</v>
      </c>
      <c r="Q375" s="1" t="e">
        <f t="shared" si="51"/>
        <v>#N/A</v>
      </c>
    </row>
    <row r="376" spans="1:17" ht="14.4" x14ac:dyDescent="0.3">
      <c r="A376" s="113" t="str">
        <f t="shared" si="52"/>
        <v/>
      </c>
      <c r="B376" s="114" t="str">
        <f t="shared" si="45"/>
        <v/>
      </c>
      <c r="C376" s="115" t="str">
        <f t="shared" si="53"/>
        <v/>
      </c>
      <c r="D376" s="115" t="str">
        <f t="shared" si="46"/>
        <v/>
      </c>
      <c r="E376" s="115" t="str">
        <f t="shared" si="47"/>
        <v/>
      </c>
      <c r="F376" s="115" t="str">
        <f t="shared" si="48"/>
        <v/>
      </c>
      <c r="G376" s="115" t="str">
        <f t="shared" si="49"/>
        <v/>
      </c>
      <c r="P376" s="1" t="e">
        <f t="shared" si="50"/>
        <v>#N/A</v>
      </c>
      <c r="Q376" s="1" t="e">
        <f t="shared" si="51"/>
        <v>#N/A</v>
      </c>
    </row>
    <row r="377" spans="1:17" ht="14.4" x14ac:dyDescent="0.3">
      <c r="A377" s="113" t="str">
        <f t="shared" si="52"/>
        <v/>
      </c>
      <c r="B377" s="114" t="str">
        <f t="shared" si="45"/>
        <v/>
      </c>
      <c r="C377" s="115" t="str">
        <f t="shared" si="53"/>
        <v/>
      </c>
      <c r="D377" s="115" t="str">
        <f t="shared" si="46"/>
        <v/>
      </c>
      <c r="E377" s="115" t="str">
        <f t="shared" si="47"/>
        <v/>
      </c>
      <c r="F377" s="115" t="str">
        <f t="shared" si="48"/>
        <v/>
      </c>
      <c r="G377" s="115" t="str">
        <f t="shared" si="49"/>
        <v/>
      </c>
      <c r="P377" s="1" t="e">
        <f t="shared" si="50"/>
        <v>#N/A</v>
      </c>
      <c r="Q377" s="1" t="e">
        <f t="shared" si="51"/>
        <v>#N/A</v>
      </c>
    </row>
    <row r="378" spans="1:17" ht="14.4" x14ac:dyDescent="0.3">
      <c r="A378" s="113" t="str">
        <f t="shared" si="52"/>
        <v/>
      </c>
      <c r="B378" s="114" t="str">
        <f t="shared" si="45"/>
        <v/>
      </c>
      <c r="C378" s="115" t="str">
        <f t="shared" si="53"/>
        <v/>
      </c>
      <c r="D378" s="115" t="str">
        <f t="shared" si="46"/>
        <v/>
      </c>
      <c r="E378" s="115" t="str">
        <f t="shared" si="47"/>
        <v/>
      </c>
      <c r="F378" s="115" t="str">
        <f t="shared" si="48"/>
        <v/>
      </c>
      <c r="G378" s="115" t="str">
        <f t="shared" si="49"/>
        <v/>
      </c>
      <c r="P378" s="1" t="e">
        <f t="shared" si="50"/>
        <v>#N/A</v>
      </c>
      <c r="Q378" s="1" t="e">
        <f t="shared" si="51"/>
        <v>#N/A</v>
      </c>
    </row>
    <row r="379" spans="1:17" ht="14.4" x14ac:dyDescent="0.3">
      <c r="A379" s="113" t="str">
        <f t="shared" si="52"/>
        <v/>
      </c>
      <c r="B379" s="114" t="str">
        <f t="shared" si="45"/>
        <v/>
      </c>
      <c r="C379" s="115" t="str">
        <f t="shared" si="53"/>
        <v/>
      </c>
      <c r="D379" s="115" t="str">
        <f t="shared" si="46"/>
        <v/>
      </c>
      <c r="E379" s="115" t="str">
        <f t="shared" si="47"/>
        <v/>
      </c>
      <c r="F379" s="115" t="str">
        <f t="shared" si="48"/>
        <v/>
      </c>
      <c r="G379" s="115" t="str">
        <f t="shared" si="49"/>
        <v/>
      </c>
      <c r="P379" s="1" t="e">
        <f t="shared" si="50"/>
        <v>#N/A</v>
      </c>
      <c r="Q379" s="1" t="e">
        <f t="shared" si="51"/>
        <v>#N/A</v>
      </c>
    </row>
    <row r="380" spans="1:17" ht="14.4" x14ac:dyDescent="0.3">
      <c r="A380" s="113" t="str">
        <f t="shared" si="52"/>
        <v/>
      </c>
      <c r="B380" s="114" t="str">
        <f t="shared" si="45"/>
        <v/>
      </c>
      <c r="C380" s="115" t="str">
        <f t="shared" si="53"/>
        <v/>
      </c>
      <c r="D380" s="115" t="str">
        <f t="shared" si="46"/>
        <v/>
      </c>
      <c r="E380" s="115" t="str">
        <f t="shared" si="47"/>
        <v/>
      </c>
      <c r="F380" s="115" t="str">
        <f t="shared" si="48"/>
        <v/>
      </c>
      <c r="G380" s="115" t="str">
        <f t="shared" si="49"/>
        <v/>
      </c>
      <c r="P380" s="1" t="e">
        <f t="shared" si="50"/>
        <v>#N/A</v>
      </c>
      <c r="Q380" s="1" t="e">
        <f t="shared" si="51"/>
        <v>#N/A</v>
      </c>
    </row>
    <row r="381" spans="1:17" ht="14.4" x14ac:dyDescent="0.3">
      <c r="A381" s="113" t="str">
        <f t="shared" si="52"/>
        <v/>
      </c>
      <c r="B381" s="114" t="str">
        <f t="shared" si="45"/>
        <v/>
      </c>
      <c r="C381" s="115" t="str">
        <f t="shared" si="53"/>
        <v/>
      </c>
      <c r="D381" s="115" t="str">
        <f t="shared" si="46"/>
        <v/>
      </c>
      <c r="E381" s="115" t="str">
        <f t="shared" si="47"/>
        <v/>
      </c>
      <c r="F381" s="115" t="str">
        <f t="shared" si="48"/>
        <v/>
      </c>
      <c r="G381" s="115" t="str">
        <f t="shared" si="49"/>
        <v/>
      </c>
      <c r="P381" s="1" t="e">
        <f t="shared" si="50"/>
        <v>#N/A</v>
      </c>
      <c r="Q381" s="1" t="e">
        <f t="shared" si="51"/>
        <v>#N/A</v>
      </c>
    </row>
    <row r="382" spans="1:17" ht="14.4" x14ac:dyDescent="0.3">
      <c r="A382" s="113" t="str">
        <f t="shared" si="52"/>
        <v/>
      </c>
      <c r="B382" s="114" t="str">
        <f t="shared" si="45"/>
        <v/>
      </c>
      <c r="C382" s="115" t="str">
        <f t="shared" si="53"/>
        <v/>
      </c>
      <c r="D382" s="115" t="str">
        <f t="shared" si="46"/>
        <v/>
      </c>
      <c r="E382" s="115" t="str">
        <f t="shared" si="47"/>
        <v/>
      </c>
      <c r="F382" s="115" t="str">
        <f t="shared" si="48"/>
        <v/>
      </c>
      <c r="G382" s="115" t="str">
        <f t="shared" si="49"/>
        <v/>
      </c>
      <c r="P382" s="1" t="e">
        <f t="shared" si="50"/>
        <v>#N/A</v>
      </c>
      <c r="Q382" s="1" t="e">
        <f t="shared" si="51"/>
        <v>#N/A</v>
      </c>
    </row>
    <row r="383" spans="1:17" ht="14.4" x14ac:dyDescent="0.3">
      <c r="A383" s="113" t="str">
        <f t="shared" si="52"/>
        <v/>
      </c>
      <c r="B383" s="114" t="str">
        <f t="shared" si="45"/>
        <v/>
      </c>
      <c r="C383" s="115" t="str">
        <f t="shared" si="53"/>
        <v/>
      </c>
      <c r="D383" s="115" t="str">
        <f t="shared" si="46"/>
        <v/>
      </c>
      <c r="E383" s="115" t="str">
        <f t="shared" si="47"/>
        <v/>
      </c>
      <c r="F383" s="115" t="str">
        <f t="shared" si="48"/>
        <v/>
      </c>
      <c r="G383" s="115" t="str">
        <f t="shared" si="49"/>
        <v/>
      </c>
      <c r="P383" s="1" t="e">
        <f t="shared" si="50"/>
        <v>#N/A</v>
      </c>
      <c r="Q383" s="1" t="e">
        <f t="shared" si="51"/>
        <v>#N/A</v>
      </c>
    </row>
    <row r="384" spans="1:17" ht="14.4" x14ac:dyDescent="0.3">
      <c r="A384" s="113" t="str">
        <f t="shared" si="52"/>
        <v/>
      </c>
      <c r="B384" s="114" t="str">
        <f t="shared" si="45"/>
        <v/>
      </c>
      <c r="C384" s="115" t="str">
        <f t="shared" si="53"/>
        <v/>
      </c>
      <c r="D384" s="115" t="str">
        <f t="shared" si="46"/>
        <v/>
      </c>
      <c r="E384" s="115" t="str">
        <f t="shared" si="47"/>
        <v/>
      </c>
      <c r="F384" s="115" t="str">
        <f t="shared" si="48"/>
        <v/>
      </c>
      <c r="G384" s="115" t="str">
        <f t="shared" si="49"/>
        <v/>
      </c>
      <c r="P384" s="1" t="e">
        <f t="shared" si="50"/>
        <v>#N/A</v>
      </c>
      <c r="Q384" s="1" t="e">
        <f t="shared" si="51"/>
        <v>#N/A</v>
      </c>
    </row>
    <row r="385" spans="1:17" ht="14.4" x14ac:dyDescent="0.3">
      <c r="A385" s="113" t="str">
        <f t="shared" si="52"/>
        <v/>
      </c>
      <c r="B385" s="114" t="str">
        <f t="shared" si="45"/>
        <v/>
      </c>
      <c r="C385" s="115" t="str">
        <f t="shared" si="53"/>
        <v/>
      </c>
      <c r="D385" s="115" t="str">
        <f t="shared" si="46"/>
        <v/>
      </c>
      <c r="E385" s="115" t="str">
        <f t="shared" si="47"/>
        <v/>
      </c>
      <c r="F385" s="115" t="str">
        <f t="shared" si="48"/>
        <v/>
      </c>
      <c r="G385" s="115" t="str">
        <f t="shared" si="49"/>
        <v/>
      </c>
      <c r="P385" s="1" t="e">
        <f t="shared" si="50"/>
        <v>#N/A</v>
      </c>
      <c r="Q385" s="1" t="e">
        <f t="shared" si="51"/>
        <v>#N/A</v>
      </c>
    </row>
    <row r="386" spans="1:17" ht="14.4" x14ac:dyDescent="0.3">
      <c r="A386" s="113" t="str">
        <f t="shared" si="52"/>
        <v/>
      </c>
      <c r="B386" s="114" t="str">
        <f t="shared" si="45"/>
        <v/>
      </c>
      <c r="C386" s="115" t="str">
        <f t="shared" si="53"/>
        <v/>
      </c>
      <c r="D386" s="115" t="str">
        <f t="shared" si="46"/>
        <v/>
      </c>
      <c r="E386" s="115" t="str">
        <f t="shared" si="47"/>
        <v/>
      </c>
      <c r="F386" s="115" t="str">
        <f t="shared" si="48"/>
        <v/>
      </c>
      <c r="G386" s="115" t="str">
        <f t="shared" si="49"/>
        <v/>
      </c>
      <c r="P386" s="1" t="e">
        <f t="shared" si="50"/>
        <v>#N/A</v>
      </c>
      <c r="Q386" s="1" t="e">
        <f t="shared" si="51"/>
        <v>#N/A</v>
      </c>
    </row>
    <row r="387" spans="1:17" ht="14.4" x14ac:dyDescent="0.3">
      <c r="A387" s="113" t="str">
        <f t="shared" si="52"/>
        <v/>
      </c>
      <c r="B387" s="114" t="str">
        <f t="shared" si="45"/>
        <v/>
      </c>
      <c r="C387" s="115" t="str">
        <f t="shared" si="53"/>
        <v/>
      </c>
      <c r="D387" s="115" t="str">
        <f t="shared" si="46"/>
        <v/>
      </c>
      <c r="E387" s="115" t="str">
        <f t="shared" si="47"/>
        <v/>
      </c>
      <c r="F387" s="115" t="str">
        <f t="shared" si="48"/>
        <v/>
      </c>
      <c r="G387" s="115" t="str">
        <f t="shared" si="49"/>
        <v/>
      </c>
      <c r="P387" s="1" t="e">
        <f t="shared" si="50"/>
        <v>#N/A</v>
      </c>
      <c r="Q387" s="1" t="e">
        <f t="shared" si="51"/>
        <v>#N/A</v>
      </c>
    </row>
    <row r="388" spans="1:17" ht="14.4" x14ac:dyDescent="0.3">
      <c r="A388" s="113" t="str">
        <f t="shared" si="52"/>
        <v/>
      </c>
      <c r="B388" s="114" t="str">
        <f t="shared" si="45"/>
        <v/>
      </c>
      <c r="C388" s="115" t="str">
        <f t="shared" si="53"/>
        <v/>
      </c>
      <c r="D388" s="115" t="str">
        <f t="shared" si="46"/>
        <v/>
      </c>
      <c r="E388" s="115" t="str">
        <f t="shared" si="47"/>
        <v/>
      </c>
      <c r="F388" s="115" t="str">
        <f t="shared" si="48"/>
        <v/>
      </c>
      <c r="G388" s="115" t="str">
        <f t="shared" si="49"/>
        <v/>
      </c>
      <c r="P388" s="1" t="e">
        <f t="shared" si="50"/>
        <v>#N/A</v>
      </c>
      <c r="Q388" s="1" t="e">
        <f t="shared" si="51"/>
        <v>#N/A</v>
      </c>
    </row>
    <row r="389" spans="1:17" ht="14.4" x14ac:dyDescent="0.3">
      <c r="A389" s="113" t="str">
        <f t="shared" si="52"/>
        <v/>
      </c>
      <c r="B389" s="114" t="str">
        <f t="shared" si="45"/>
        <v/>
      </c>
      <c r="C389" s="115" t="str">
        <f t="shared" si="53"/>
        <v/>
      </c>
      <c r="D389" s="115" t="str">
        <f t="shared" si="46"/>
        <v/>
      </c>
      <c r="E389" s="115" t="str">
        <f t="shared" si="47"/>
        <v/>
      </c>
      <c r="F389" s="115" t="str">
        <f t="shared" si="48"/>
        <v/>
      </c>
      <c r="G389" s="115" t="str">
        <f t="shared" si="49"/>
        <v/>
      </c>
      <c r="P389" s="1" t="e">
        <f t="shared" si="50"/>
        <v>#N/A</v>
      </c>
      <c r="Q389" s="1" t="e">
        <f t="shared" si="51"/>
        <v>#N/A</v>
      </c>
    </row>
    <row r="390" spans="1:17" ht="14.4" x14ac:dyDescent="0.3">
      <c r="A390" s="113" t="str">
        <f t="shared" si="52"/>
        <v/>
      </c>
      <c r="B390" s="114" t="str">
        <f t="shared" si="45"/>
        <v/>
      </c>
      <c r="C390" s="115" t="str">
        <f t="shared" si="53"/>
        <v/>
      </c>
      <c r="D390" s="115" t="str">
        <f t="shared" si="46"/>
        <v/>
      </c>
      <c r="E390" s="115" t="str">
        <f t="shared" si="47"/>
        <v/>
      </c>
      <c r="F390" s="115" t="str">
        <f t="shared" si="48"/>
        <v/>
      </c>
      <c r="G390" s="115" t="str">
        <f t="shared" si="49"/>
        <v/>
      </c>
      <c r="P390" s="1" t="e">
        <f t="shared" si="50"/>
        <v>#N/A</v>
      </c>
      <c r="Q390" s="1" t="e">
        <f t="shared" si="51"/>
        <v>#N/A</v>
      </c>
    </row>
    <row r="391" spans="1:17" ht="14.4" x14ac:dyDescent="0.3">
      <c r="A391" s="113" t="str">
        <f t="shared" si="52"/>
        <v/>
      </c>
      <c r="B391" s="114" t="str">
        <f t="shared" si="45"/>
        <v/>
      </c>
      <c r="C391" s="115" t="str">
        <f t="shared" si="53"/>
        <v/>
      </c>
      <c r="D391" s="115" t="str">
        <f t="shared" si="46"/>
        <v/>
      </c>
      <c r="E391" s="115" t="str">
        <f t="shared" si="47"/>
        <v/>
      </c>
      <c r="F391" s="115" t="str">
        <f t="shared" si="48"/>
        <v/>
      </c>
      <c r="G391" s="115" t="str">
        <f t="shared" si="49"/>
        <v/>
      </c>
      <c r="P391" s="1" t="e">
        <f t="shared" si="50"/>
        <v>#N/A</v>
      </c>
      <c r="Q391" s="1" t="e">
        <f t="shared" si="51"/>
        <v>#N/A</v>
      </c>
    </row>
    <row r="392" spans="1:17" ht="14.4" x14ac:dyDescent="0.3">
      <c r="A392" s="113" t="str">
        <f t="shared" si="52"/>
        <v/>
      </c>
      <c r="B392" s="114" t="str">
        <f t="shared" si="45"/>
        <v/>
      </c>
      <c r="C392" s="115" t="str">
        <f t="shared" si="53"/>
        <v/>
      </c>
      <c r="D392" s="115" t="str">
        <f t="shared" si="46"/>
        <v/>
      </c>
      <c r="E392" s="115" t="str">
        <f t="shared" si="47"/>
        <v/>
      </c>
      <c r="F392" s="115" t="str">
        <f t="shared" si="48"/>
        <v/>
      </c>
      <c r="G392" s="115" t="str">
        <f t="shared" si="49"/>
        <v/>
      </c>
      <c r="P392" s="1" t="e">
        <f t="shared" si="50"/>
        <v>#N/A</v>
      </c>
      <c r="Q392" s="1" t="e">
        <f t="shared" si="51"/>
        <v>#N/A</v>
      </c>
    </row>
    <row r="393" spans="1:17" ht="14.4" x14ac:dyDescent="0.3">
      <c r="A393" s="113" t="str">
        <f t="shared" si="52"/>
        <v/>
      </c>
      <c r="B393" s="114" t="str">
        <f t="shared" si="45"/>
        <v/>
      </c>
      <c r="C393" s="115" t="str">
        <f t="shared" si="53"/>
        <v/>
      </c>
      <c r="D393" s="115" t="str">
        <f t="shared" si="46"/>
        <v/>
      </c>
      <c r="E393" s="115" t="str">
        <f t="shared" si="47"/>
        <v/>
      </c>
      <c r="F393" s="115" t="str">
        <f t="shared" si="48"/>
        <v/>
      </c>
      <c r="G393" s="115" t="str">
        <f t="shared" si="49"/>
        <v/>
      </c>
      <c r="P393" s="1" t="e">
        <f t="shared" si="50"/>
        <v>#N/A</v>
      </c>
      <c r="Q393" s="1" t="e">
        <f t="shared" si="51"/>
        <v>#N/A</v>
      </c>
    </row>
    <row r="394" spans="1:17" ht="14.4" x14ac:dyDescent="0.3">
      <c r="A394" s="113" t="str">
        <f t="shared" si="52"/>
        <v/>
      </c>
      <c r="B394" s="114" t="str">
        <f t="shared" si="45"/>
        <v/>
      </c>
      <c r="C394" s="115" t="str">
        <f t="shared" si="53"/>
        <v/>
      </c>
      <c r="D394" s="115" t="str">
        <f t="shared" si="46"/>
        <v/>
      </c>
      <c r="E394" s="115" t="str">
        <f t="shared" si="47"/>
        <v/>
      </c>
      <c r="F394" s="115" t="str">
        <f t="shared" si="48"/>
        <v/>
      </c>
      <c r="G394" s="115" t="str">
        <f t="shared" si="49"/>
        <v/>
      </c>
      <c r="P394" s="1" t="e">
        <f t="shared" si="50"/>
        <v>#N/A</v>
      </c>
      <c r="Q394" s="1" t="e">
        <f t="shared" si="51"/>
        <v>#N/A</v>
      </c>
    </row>
    <row r="395" spans="1:17" ht="14.4" x14ac:dyDescent="0.3">
      <c r="A395" s="113" t="str">
        <f t="shared" si="52"/>
        <v/>
      </c>
      <c r="B395" s="114" t="str">
        <f t="shared" si="45"/>
        <v/>
      </c>
      <c r="C395" s="115" t="str">
        <f t="shared" si="53"/>
        <v/>
      </c>
      <c r="D395" s="115" t="str">
        <f t="shared" si="46"/>
        <v/>
      </c>
      <c r="E395" s="115" t="str">
        <f t="shared" si="47"/>
        <v/>
      </c>
      <c r="F395" s="115" t="str">
        <f t="shared" si="48"/>
        <v/>
      </c>
      <c r="G395" s="115" t="str">
        <f t="shared" si="49"/>
        <v/>
      </c>
      <c r="P395" s="1" t="e">
        <f t="shared" si="50"/>
        <v>#N/A</v>
      </c>
      <c r="Q395" s="1" t="e">
        <f t="shared" si="51"/>
        <v>#N/A</v>
      </c>
    </row>
    <row r="396" spans="1:17" ht="14.4" x14ac:dyDescent="0.3">
      <c r="A396" s="113" t="str">
        <f t="shared" si="52"/>
        <v/>
      </c>
      <c r="B396" s="114" t="str">
        <f t="shared" si="45"/>
        <v/>
      </c>
      <c r="C396" s="115" t="str">
        <f t="shared" si="53"/>
        <v/>
      </c>
      <c r="D396" s="115" t="str">
        <f t="shared" si="46"/>
        <v/>
      </c>
      <c r="E396" s="115" t="str">
        <f t="shared" si="47"/>
        <v/>
      </c>
      <c r="F396" s="115" t="str">
        <f t="shared" si="48"/>
        <v/>
      </c>
      <c r="G396" s="115" t="str">
        <f t="shared" si="49"/>
        <v/>
      </c>
      <c r="P396" s="1" t="e">
        <f t="shared" si="50"/>
        <v>#N/A</v>
      </c>
      <c r="Q396" s="1" t="e">
        <f t="shared" si="51"/>
        <v>#N/A</v>
      </c>
    </row>
    <row r="397" spans="1:17" ht="14.4" x14ac:dyDescent="0.3">
      <c r="A397" s="113" t="str">
        <f t="shared" si="52"/>
        <v/>
      </c>
      <c r="B397" s="114" t="str">
        <f t="shared" si="45"/>
        <v/>
      </c>
      <c r="C397" s="115" t="str">
        <f t="shared" si="53"/>
        <v/>
      </c>
      <c r="D397" s="115" t="str">
        <f t="shared" si="46"/>
        <v/>
      </c>
      <c r="E397" s="115" t="str">
        <f t="shared" si="47"/>
        <v/>
      </c>
      <c r="F397" s="115" t="str">
        <f t="shared" si="48"/>
        <v/>
      </c>
      <c r="G397" s="115" t="str">
        <f t="shared" si="49"/>
        <v/>
      </c>
      <c r="P397" s="1" t="e">
        <f t="shared" si="50"/>
        <v>#N/A</v>
      </c>
      <c r="Q397" s="1" t="e">
        <f t="shared" si="51"/>
        <v>#N/A</v>
      </c>
    </row>
    <row r="398" spans="1:17" ht="14.4" x14ac:dyDescent="0.3">
      <c r="A398" s="113" t="str">
        <f t="shared" si="52"/>
        <v/>
      </c>
      <c r="B398" s="114" t="str">
        <f t="shared" si="45"/>
        <v/>
      </c>
      <c r="C398" s="115" t="str">
        <f t="shared" si="53"/>
        <v/>
      </c>
      <c r="D398" s="115" t="str">
        <f t="shared" si="46"/>
        <v/>
      </c>
      <c r="E398" s="115" t="str">
        <f t="shared" si="47"/>
        <v/>
      </c>
      <c r="F398" s="115" t="str">
        <f t="shared" si="48"/>
        <v/>
      </c>
      <c r="G398" s="115" t="str">
        <f t="shared" si="49"/>
        <v/>
      </c>
      <c r="P398" s="1" t="e">
        <f t="shared" si="50"/>
        <v>#N/A</v>
      </c>
      <c r="Q398" s="1" t="e">
        <f t="shared" si="51"/>
        <v>#N/A</v>
      </c>
    </row>
    <row r="399" spans="1:17" ht="14.4" x14ac:dyDescent="0.3">
      <c r="A399" s="113" t="str">
        <f t="shared" si="52"/>
        <v/>
      </c>
      <c r="B399" s="114" t="str">
        <f t="shared" ref="B399:B462" si="54">IF($A399="","",EDATE($B$8,$A399-1))</f>
        <v/>
      </c>
      <c r="C399" s="115" t="str">
        <f t="shared" si="53"/>
        <v/>
      </c>
      <c r="D399" s="115" t="str">
        <f t="shared" ref="D399:D462" si="55">IF($A399="","",MIN($B$7,$C399+$E399))</f>
        <v/>
      </c>
      <c r="E399" s="115" t="str">
        <f t="shared" ref="E399:E462" si="56">IF($A399="","",$C399*($B$6/12))</f>
        <v/>
      </c>
      <c r="F399" s="115" t="str">
        <f t="shared" ref="F399:F462" si="57">IF($A399="","",$D399-$E399)</f>
        <v/>
      </c>
      <c r="G399" s="115" t="str">
        <f t="shared" ref="G399:G462" si="58">IF($A399="","",MAX($C399+$E399-$D399,0))</f>
        <v/>
      </c>
      <c r="P399" s="1" t="e">
        <f t="shared" ref="P399:P462" si="59">IF(ISNUMBER($A399),$A399,NA())</f>
        <v>#N/A</v>
      </c>
      <c r="Q399" s="1" t="e">
        <f t="shared" ref="Q399:Q462" si="60">IF(ISNUMBER($G399),$G399,NA())</f>
        <v>#N/A</v>
      </c>
    </row>
    <row r="400" spans="1:17" ht="14.4" x14ac:dyDescent="0.3">
      <c r="A400" s="113" t="str">
        <f t="shared" ref="A400:A463" si="61">IF(N($G399)&lt;=0,"",$A399+1)</f>
        <v/>
      </c>
      <c r="B400" s="114" t="str">
        <f t="shared" si="54"/>
        <v/>
      </c>
      <c r="C400" s="115" t="str">
        <f t="shared" ref="C400:C463" si="62">IF($A400="","",$G399)</f>
        <v/>
      </c>
      <c r="D400" s="115" t="str">
        <f t="shared" si="55"/>
        <v/>
      </c>
      <c r="E400" s="115" t="str">
        <f t="shared" si="56"/>
        <v/>
      </c>
      <c r="F400" s="115" t="str">
        <f t="shared" si="57"/>
        <v/>
      </c>
      <c r="G400" s="115" t="str">
        <f t="shared" si="58"/>
        <v/>
      </c>
      <c r="P400" s="1" t="e">
        <f t="shared" si="59"/>
        <v>#N/A</v>
      </c>
      <c r="Q400" s="1" t="e">
        <f t="shared" si="60"/>
        <v>#N/A</v>
      </c>
    </row>
    <row r="401" spans="1:17" ht="14.4" x14ac:dyDescent="0.3">
      <c r="A401" s="113" t="str">
        <f t="shared" si="61"/>
        <v/>
      </c>
      <c r="B401" s="114" t="str">
        <f t="shared" si="54"/>
        <v/>
      </c>
      <c r="C401" s="115" t="str">
        <f t="shared" si="62"/>
        <v/>
      </c>
      <c r="D401" s="115" t="str">
        <f t="shared" si="55"/>
        <v/>
      </c>
      <c r="E401" s="115" t="str">
        <f t="shared" si="56"/>
        <v/>
      </c>
      <c r="F401" s="115" t="str">
        <f t="shared" si="57"/>
        <v/>
      </c>
      <c r="G401" s="115" t="str">
        <f t="shared" si="58"/>
        <v/>
      </c>
      <c r="P401" s="1" t="e">
        <f t="shared" si="59"/>
        <v>#N/A</v>
      </c>
      <c r="Q401" s="1" t="e">
        <f t="shared" si="60"/>
        <v>#N/A</v>
      </c>
    </row>
    <row r="402" spans="1:17" ht="14.4" x14ac:dyDescent="0.3">
      <c r="A402" s="113" t="str">
        <f t="shared" si="61"/>
        <v/>
      </c>
      <c r="B402" s="114" t="str">
        <f t="shared" si="54"/>
        <v/>
      </c>
      <c r="C402" s="115" t="str">
        <f t="shared" si="62"/>
        <v/>
      </c>
      <c r="D402" s="115" t="str">
        <f t="shared" si="55"/>
        <v/>
      </c>
      <c r="E402" s="115" t="str">
        <f t="shared" si="56"/>
        <v/>
      </c>
      <c r="F402" s="115" t="str">
        <f t="shared" si="57"/>
        <v/>
      </c>
      <c r="G402" s="115" t="str">
        <f t="shared" si="58"/>
        <v/>
      </c>
      <c r="P402" s="1" t="e">
        <f t="shared" si="59"/>
        <v>#N/A</v>
      </c>
      <c r="Q402" s="1" t="e">
        <f t="shared" si="60"/>
        <v>#N/A</v>
      </c>
    </row>
    <row r="403" spans="1:17" ht="14.4" x14ac:dyDescent="0.3">
      <c r="A403" s="113" t="str">
        <f t="shared" si="61"/>
        <v/>
      </c>
      <c r="B403" s="114" t="str">
        <f t="shared" si="54"/>
        <v/>
      </c>
      <c r="C403" s="115" t="str">
        <f t="shared" si="62"/>
        <v/>
      </c>
      <c r="D403" s="115" t="str">
        <f t="shared" si="55"/>
        <v/>
      </c>
      <c r="E403" s="115" t="str">
        <f t="shared" si="56"/>
        <v/>
      </c>
      <c r="F403" s="115" t="str">
        <f t="shared" si="57"/>
        <v/>
      </c>
      <c r="G403" s="115" t="str">
        <f t="shared" si="58"/>
        <v/>
      </c>
      <c r="P403" s="1" t="e">
        <f t="shared" si="59"/>
        <v>#N/A</v>
      </c>
      <c r="Q403" s="1" t="e">
        <f t="shared" si="60"/>
        <v>#N/A</v>
      </c>
    </row>
    <row r="404" spans="1:17" ht="14.4" x14ac:dyDescent="0.3">
      <c r="A404" s="113" t="str">
        <f t="shared" si="61"/>
        <v/>
      </c>
      <c r="B404" s="114" t="str">
        <f t="shared" si="54"/>
        <v/>
      </c>
      <c r="C404" s="115" t="str">
        <f t="shared" si="62"/>
        <v/>
      </c>
      <c r="D404" s="115" t="str">
        <f t="shared" si="55"/>
        <v/>
      </c>
      <c r="E404" s="115" t="str">
        <f t="shared" si="56"/>
        <v/>
      </c>
      <c r="F404" s="115" t="str">
        <f t="shared" si="57"/>
        <v/>
      </c>
      <c r="G404" s="115" t="str">
        <f t="shared" si="58"/>
        <v/>
      </c>
      <c r="P404" s="1" t="e">
        <f t="shared" si="59"/>
        <v>#N/A</v>
      </c>
      <c r="Q404" s="1" t="e">
        <f t="shared" si="60"/>
        <v>#N/A</v>
      </c>
    </row>
    <row r="405" spans="1:17" ht="14.4" x14ac:dyDescent="0.3">
      <c r="A405" s="113" t="str">
        <f t="shared" si="61"/>
        <v/>
      </c>
      <c r="B405" s="114" t="str">
        <f t="shared" si="54"/>
        <v/>
      </c>
      <c r="C405" s="115" t="str">
        <f t="shared" si="62"/>
        <v/>
      </c>
      <c r="D405" s="115" t="str">
        <f t="shared" si="55"/>
        <v/>
      </c>
      <c r="E405" s="115" t="str">
        <f t="shared" si="56"/>
        <v/>
      </c>
      <c r="F405" s="115" t="str">
        <f t="shared" si="57"/>
        <v/>
      </c>
      <c r="G405" s="115" t="str">
        <f t="shared" si="58"/>
        <v/>
      </c>
      <c r="P405" s="1" t="e">
        <f t="shared" si="59"/>
        <v>#N/A</v>
      </c>
      <c r="Q405" s="1" t="e">
        <f t="shared" si="60"/>
        <v>#N/A</v>
      </c>
    </row>
    <row r="406" spans="1:17" ht="14.4" x14ac:dyDescent="0.3">
      <c r="A406" s="113" t="str">
        <f t="shared" si="61"/>
        <v/>
      </c>
      <c r="B406" s="114" t="str">
        <f t="shared" si="54"/>
        <v/>
      </c>
      <c r="C406" s="115" t="str">
        <f t="shared" si="62"/>
        <v/>
      </c>
      <c r="D406" s="115" t="str">
        <f t="shared" si="55"/>
        <v/>
      </c>
      <c r="E406" s="115" t="str">
        <f t="shared" si="56"/>
        <v/>
      </c>
      <c r="F406" s="115" t="str">
        <f t="shared" si="57"/>
        <v/>
      </c>
      <c r="G406" s="115" t="str">
        <f t="shared" si="58"/>
        <v/>
      </c>
      <c r="P406" s="1" t="e">
        <f t="shared" si="59"/>
        <v>#N/A</v>
      </c>
      <c r="Q406" s="1" t="e">
        <f t="shared" si="60"/>
        <v>#N/A</v>
      </c>
    </row>
    <row r="407" spans="1:17" ht="14.4" x14ac:dyDescent="0.3">
      <c r="A407" s="113" t="str">
        <f t="shared" si="61"/>
        <v/>
      </c>
      <c r="B407" s="114" t="str">
        <f t="shared" si="54"/>
        <v/>
      </c>
      <c r="C407" s="115" t="str">
        <f t="shared" si="62"/>
        <v/>
      </c>
      <c r="D407" s="115" t="str">
        <f t="shared" si="55"/>
        <v/>
      </c>
      <c r="E407" s="115" t="str">
        <f t="shared" si="56"/>
        <v/>
      </c>
      <c r="F407" s="115" t="str">
        <f t="shared" si="57"/>
        <v/>
      </c>
      <c r="G407" s="115" t="str">
        <f t="shared" si="58"/>
        <v/>
      </c>
      <c r="P407" s="1" t="e">
        <f t="shared" si="59"/>
        <v>#N/A</v>
      </c>
      <c r="Q407" s="1" t="e">
        <f t="shared" si="60"/>
        <v>#N/A</v>
      </c>
    </row>
    <row r="408" spans="1:17" ht="14.4" x14ac:dyDescent="0.3">
      <c r="A408" s="113" t="str">
        <f t="shared" si="61"/>
        <v/>
      </c>
      <c r="B408" s="114" t="str">
        <f t="shared" si="54"/>
        <v/>
      </c>
      <c r="C408" s="115" t="str">
        <f t="shared" si="62"/>
        <v/>
      </c>
      <c r="D408" s="115" t="str">
        <f t="shared" si="55"/>
        <v/>
      </c>
      <c r="E408" s="115" t="str">
        <f t="shared" si="56"/>
        <v/>
      </c>
      <c r="F408" s="115" t="str">
        <f t="shared" si="57"/>
        <v/>
      </c>
      <c r="G408" s="115" t="str">
        <f t="shared" si="58"/>
        <v/>
      </c>
      <c r="P408" s="1" t="e">
        <f t="shared" si="59"/>
        <v>#N/A</v>
      </c>
      <c r="Q408" s="1" t="e">
        <f t="shared" si="60"/>
        <v>#N/A</v>
      </c>
    </row>
    <row r="409" spans="1:17" ht="14.4" x14ac:dyDescent="0.3">
      <c r="A409" s="113" t="str">
        <f t="shared" si="61"/>
        <v/>
      </c>
      <c r="B409" s="114" t="str">
        <f t="shared" si="54"/>
        <v/>
      </c>
      <c r="C409" s="115" t="str">
        <f t="shared" si="62"/>
        <v/>
      </c>
      <c r="D409" s="115" t="str">
        <f t="shared" si="55"/>
        <v/>
      </c>
      <c r="E409" s="115" t="str">
        <f t="shared" si="56"/>
        <v/>
      </c>
      <c r="F409" s="115" t="str">
        <f t="shared" si="57"/>
        <v/>
      </c>
      <c r="G409" s="115" t="str">
        <f t="shared" si="58"/>
        <v/>
      </c>
      <c r="P409" s="1" t="e">
        <f t="shared" si="59"/>
        <v>#N/A</v>
      </c>
      <c r="Q409" s="1" t="e">
        <f t="shared" si="60"/>
        <v>#N/A</v>
      </c>
    </row>
    <row r="410" spans="1:17" ht="14.4" x14ac:dyDescent="0.3">
      <c r="A410" s="113" t="str">
        <f t="shared" si="61"/>
        <v/>
      </c>
      <c r="B410" s="114" t="str">
        <f t="shared" si="54"/>
        <v/>
      </c>
      <c r="C410" s="115" t="str">
        <f t="shared" si="62"/>
        <v/>
      </c>
      <c r="D410" s="115" t="str">
        <f t="shared" si="55"/>
        <v/>
      </c>
      <c r="E410" s="115" t="str">
        <f t="shared" si="56"/>
        <v/>
      </c>
      <c r="F410" s="115" t="str">
        <f t="shared" si="57"/>
        <v/>
      </c>
      <c r="G410" s="115" t="str">
        <f t="shared" si="58"/>
        <v/>
      </c>
      <c r="P410" s="1" t="e">
        <f t="shared" si="59"/>
        <v>#N/A</v>
      </c>
      <c r="Q410" s="1" t="e">
        <f t="shared" si="60"/>
        <v>#N/A</v>
      </c>
    </row>
    <row r="411" spans="1:17" ht="14.4" x14ac:dyDescent="0.3">
      <c r="A411" s="113" t="str">
        <f t="shared" si="61"/>
        <v/>
      </c>
      <c r="B411" s="114" t="str">
        <f t="shared" si="54"/>
        <v/>
      </c>
      <c r="C411" s="115" t="str">
        <f t="shared" si="62"/>
        <v/>
      </c>
      <c r="D411" s="115" t="str">
        <f t="shared" si="55"/>
        <v/>
      </c>
      <c r="E411" s="115" t="str">
        <f t="shared" si="56"/>
        <v/>
      </c>
      <c r="F411" s="115" t="str">
        <f t="shared" si="57"/>
        <v/>
      </c>
      <c r="G411" s="115" t="str">
        <f t="shared" si="58"/>
        <v/>
      </c>
      <c r="P411" s="1" t="e">
        <f t="shared" si="59"/>
        <v>#N/A</v>
      </c>
      <c r="Q411" s="1" t="e">
        <f t="shared" si="60"/>
        <v>#N/A</v>
      </c>
    </row>
    <row r="412" spans="1:17" ht="14.4" x14ac:dyDescent="0.3">
      <c r="A412" s="113" t="str">
        <f t="shared" si="61"/>
        <v/>
      </c>
      <c r="B412" s="114" t="str">
        <f t="shared" si="54"/>
        <v/>
      </c>
      <c r="C412" s="115" t="str">
        <f t="shared" si="62"/>
        <v/>
      </c>
      <c r="D412" s="115" t="str">
        <f t="shared" si="55"/>
        <v/>
      </c>
      <c r="E412" s="115" t="str">
        <f t="shared" si="56"/>
        <v/>
      </c>
      <c r="F412" s="115" t="str">
        <f t="shared" si="57"/>
        <v/>
      </c>
      <c r="G412" s="115" t="str">
        <f t="shared" si="58"/>
        <v/>
      </c>
      <c r="P412" s="1" t="e">
        <f t="shared" si="59"/>
        <v>#N/A</v>
      </c>
      <c r="Q412" s="1" t="e">
        <f t="shared" si="60"/>
        <v>#N/A</v>
      </c>
    </row>
    <row r="413" spans="1:17" ht="14.4" x14ac:dyDescent="0.3">
      <c r="A413" s="113" t="str">
        <f t="shared" si="61"/>
        <v/>
      </c>
      <c r="B413" s="114" t="str">
        <f t="shared" si="54"/>
        <v/>
      </c>
      <c r="C413" s="115" t="str">
        <f t="shared" si="62"/>
        <v/>
      </c>
      <c r="D413" s="115" t="str">
        <f t="shared" si="55"/>
        <v/>
      </c>
      <c r="E413" s="115" t="str">
        <f t="shared" si="56"/>
        <v/>
      </c>
      <c r="F413" s="115" t="str">
        <f t="shared" si="57"/>
        <v/>
      </c>
      <c r="G413" s="115" t="str">
        <f t="shared" si="58"/>
        <v/>
      </c>
      <c r="P413" s="1" t="e">
        <f t="shared" si="59"/>
        <v>#N/A</v>
      </c>
      <c r="Q413" s="1" t="e">
        <f t="shared" si="60"/>
        <v>#N/A</v>
      </c>
    </row>
    <row r="414" spans="1:17" ht="14.4" x14ac:dyDescent="0.3">
      <c r="A414" s="113" t="str">
        <f t="shared" si="61"/>
        <v/>
      </c>
      <c r="B414" s="114" t="str">
        <f t="shared" si="54"/>
        <v/>
      </c>
      <c r="C414" s="115" t="str">
        <f t="shared" si="62"/>
        <v/>
      </c>
      <c r="D414" s="115" t="str">
        <f t="shared" si="55"/>
        <v/>
      </c>
      <c r="E414" s="115" t="str">
        <f t="shared" si="56"/>
        <v/>
      </c>
      <c r="F414" s="115" t="str">
        <f t="shared" si="57"/>
        <v/>
      </c>
      <c r="G414" s="115" t="str">
        <f t="shared" si="58"/>
        <v/>
      </c>
      <c r="P414" s="1" t="e">
        <f t="shared" si="59"/>
        <v>#N/A</v>
      </c>
      <c r="Q414" s="1" t="e">
        <f t="shared" si="60"/>
        <v>#N/A</v>
      </c>
    </row>
    <row r="415" spans="1:17" ht="14.4" x14ac:dyDescent="0.3">
      <c r="A415" s="113" t="str">
        <f t="shared" si="61"/>
        <v/>
      </c>
      <c r="B415" s="114" t="str">
        <f t="shared" si="54"/>
        <v/>
      </c>
      <c r="C415" s="115" t="str">
        <f t="shared" si="62"/>
        <v/>
      </c>
      <c r="D415" s="115" t="str">
        <f t="shared" si="55"/>
        <v/>
      </c>
      <c r="E415" s="115" t="str">
        <f t="shared" si="56"/>
        <v/>
      </c>
      <c r="F415" s="115" t="str">
        <f t="shared" si="57"/>
        <v/>
      </c>
      <c r="G415" s="115" t="str">
        <f t="shared" si="58"/>
        <v/>
      </c>
      <c r="P415" s="1" t="e">
        <f t="shared" si="59"/>
        <v>#N/A</v>
      </c>
      <c r="Q415" s="1" t="e">
        <f t="shared" si="60"/>
        <v>#N/A</v>
      </c>
    </row>
    <row r="416" spans="1:17" ht="14.4" x14ac:dyDescent="0.3">
      <c r="A416" s="113" t="str">
        <f t="shared" si="61"/>
        <v/>
      </c>
      <c r="B416" s="114" t="str">
        <f t="shared" si="54"/>
        <v/>
      </c>
      <c r="C416" s="115" t="str">
        <f t="shared" si="62"/>
        <v/>
      </c>
      <c r="D416" s="115" t="str">
        <f t="shared" si="55"/>
        <v/>
      </c>
      <c r="E416" s="115" t="str">
        <f t="shared" si="56"/>
        <v/>
      </c>
      <c r="F416" s="115" t="str">
        <f t="shared" si="57"/>
        <v/>
      </c>
      <c r="G416" s="115" t="str">
        <f t="shared" si="58"/>
        <v/>
      </c>
      <c r="P416" s="1" t="e">
        <f t="shared" si="59"/>
        <v>#N/A</v>
      </c>
      <c r="Q416" s="1" t="e">
        <f t="shared" si="60"/>
        <v>#N/A</v>
      </c>
    </row>
    <row r="417" spans="1:17" ht="14.4" x14ac:dyDescent="0.3">
      <c r="A417" s="113" t="str">
        <f t="shared" si="61"/>
        <v/>
      </c>
      <c r="B417" s="114" t="str">
        <f t="shared" si="54"/>
        <v/>
      </c>
      <c r="C417" s="115" t="str">
        <f t="shared" si="62"/>
        <v/>
      </c>
      <c r="D417" s="115" t="str">
        <f t="shared" si="55"/>
        <v/>
      </c>
      <c r="E417" s="115" t="str">
        <f t="shared" si="56"/>
        <v/>
      </c>
      <c r="F417" s="115" t="str">
        <f t="shared" si="57"/>
        <v/>
      </c>
      <c r="G417" s="115" t="str">
        <f t="shared" si="58"/>
        <v/>
      </c>
      <c r="P417" s="1" t="e">
        <f t="shared" si="59"/>
        <v>#N/A</v>
      </c>
      <c r="Q417" s="1" t="e">
        <f t="shared" si="60"/>
        <v>#N/A</v>
      </c>
    </row>
    <row r="418" spans="1:17" ht="14.4" x14ac:dyDescent="0.3">
      <c r="A418" s="113" t="str">
        <f t="shared" si="61"/>
        <v/>
      </c>
      <c r="B418" s="114" t="str">
        <f t="shared" si="54"/>
        <v/>
      </c>
      <c r="C418" s="115" t="str">
        <f t="shared" si="62"/>
        <v/>
      </c>
      <c r="D418" s="115" t="str">
        <f t="shared" si="55"/>
        <v/>
      </c>
      <c r="E418" s="115" t="str">
        <f t="shared" si="56"/>
        <v/>
      </c>
      <c r="F418" s="115" t="str">
        <f t="shared" si="57"/>
        <v/>
      </c>
      <c r="G418" s="115" t="str">
        <f t="shared" si="58"/>
        <v/>
      </c>
      <c r="P418" s="1" t="e">
        <f t="shared" si="59"/>
        <v>#N/A</v>
      </c>
      <c r="Q418" s="1" t="e">
        <f t="shared" si="60"/>
        <v>#N/A</v>
      </c>
    </row>
    <row r="419" spans="1:17" ht="14.4" x14ac:dyDescent="0.3">
      <c r="A419" s="113" t="str">
        <f t="shared" si="61"/>
        <v/>
      </c>
      <c r="B419" s="114" t="str">
        <f t="shared" si="54"/>
        <v/>
      </c>
      <c r="C419" s="115" t="str">
        <f t="shared" si="62"/>
        <v/>
      </c>
      <c r="D419" s="115" t="str">
        <f t="shared" si="55"/>
        <v/>
      </c>
      <c r="E419" s="115" t="str">
        <f t="shared" si="56"/>
        <v/>
      </c>
      <c r="F419" s="115" t="str">
        <f t="shared" si="57"/>
        <v/>
      </c>
      <c r="G419" s="115" t="str">
        <f t="shared" si="58"/>
        <v/>
      </c>
      <c r="P419" s="1" t="e">
        <f t="shared" si="59"/>
        <v>#N/A</v>
      </c>
      <c r="Q419" s="1" t="e">
        <f t="shared" si="60"/>
        <v>#N/A</v>
      </c>
    </row>
    <row r="420" spans="1:17" ht="14.4" x14ac:dyDescent="0.3">
      <c r="A420" s="113" t="str">
        <f t="shared" si="61"/>
        <v/>
      </c>
      <c r="B420" s="114" t="str">
        <f t="shared" si="54"/>
        <v/>
      </c>
      <c r="C420" s="115" t="str">
        <f t="shared" si="62"/>
        <v/>
      </c>
      <c r="D420" s="115" t="str">
        <f t="shared" si="55"/>
        <v/>
      </c>
      <c r="E420" s="115" t="str">
        <f t="shared" si="56"/>
        <v/>
      </c>
      <c r="F420" s="115" t="str">
        <f t="shared" si="57"/>
        <v/>
      </c>
      <c r="G420" s="115" t="str">
        <f t="shared" si="58"/>
        <v/>
      </c>
      <c r="P420" s="1" t="e">
        <f t="shared" si="59"/>
        <v>#N/A</v>
      </c>
      <c r="Q420" s="1" t="e">
        <f t="shared" si="60"/>
        <v>#N/A</v>
      </c>
    </row>
    <row r="421" spans="1:17" ht="14.4" x14ac:dyDescent="0.3">
      <c r="A421" s="113" t="str">
        <f t="shared" si="61"/>
        <v/>
      </c>
      <c r="B421" s="114" t="str">
        <f t="shared" si="54"/>
        <v/>
      </c>
      <c r="C421" s="115" t="str">
        <f t="shared" si="62"/>
        <v/>
      </c>
      <c r="D421" s="115" t="str">
        <f t="shared" si="55"/>
        <v/>
      </c>
      <c r="E421" s="115" t="str">
        <f t="shared" si="56"/>
        <v/>
      </c>
      <c r="F421" s="115" t="str">
        <f t="shared" si="57"/>
        <v/>
      </c>
      <c r="G421" s="115" t="str">
        <f t="shared" si="58"/>
        <v/>
      </c>
      <c r="P421" s="1" t="e">
        <f t="shared" si="59"/>
        <v>#N/A</v>
      </c>
      <c r="Q421" s="1" t="e">
        <f t="shared" si="60"/>
        <v>#N/A</v>
      </c>
    </row>
    <row r="422" spans="1:17" ht="14.4" x14ac:dyDescent="0.3">
      <c r="A422" s="113" t="str">
        <f t="shared" si="61"/>
        <v/>
      </c>
      <c r="B422" s="114" t="str">
        <f t="shared" si="54"/>
        <v/>
      </c>
      <c r="C422" s="115" t="str">
        <f t="shared" si="62"/>
        <v/>
      </c>
      <c r="D422" s="115" t="str">
        <f t="shared" si="55"/>
        <v/>
      </c>
      <c r="E422" s="115" t="str">
        <f t="shared" si="56"/>
        <v/>
      </c>
      <c r="F422" s="115" t="str">
        <f t="shared" si="57"/>
        <v/>
      </c>
      <c r="G422" s="115" t="str">
        <f t="shared" si="58"/>
        <v/>
      </c>
      <c r="P422" s="1" t="e">
        <f t="shared" si="59"/>
        <v>#N/A</v>
      </c>
      <c r="Q422" s="1" t="e">
        <f t="shared" si="60"/>
        <v>#N/A</v>
      </c>
    </row>
    <row r="423" spans="1:17" ht="14.4" x14ac:dyDescent="0.3">
      <c r="A423" s="113" t="str">
        <f t="shared" si="61"/>
        <v/>
      </c>
      <c r="B423" s="114" t="str">
        <f t="shared" si="54"/>
        <v/>
      </c>
      <c r="C423" s="115" t="str">
        <f t="shared" si="62"/>
        <v/>
      </c>
      <c r="D423" s="115" t="str">
        <f t="shared" si="55"/>
        <v/>
      </c>
      <c r="E423" s="115" t="str">
        <f t="shared" si="56"/>
        <v/>
      </c>
      <c r="F423" s="115" t="str">
        <f t="shared" si="57"/>
        <v/>
      </c>
      <c r="G423" s="115" t="str">
        <f t="shared" si="58"/>
        <v/>
      </c>
      <c r="P423" s="1" t="e">
        <f t="shared" si="59"/>
        <v>#N/A</v>
      </c>
      <c r="Q423" s="1" t="e">
        <f t="shared" si="60"/>
        <v>#N/A</v>
      </c>
    </row>
    <row r="424" spans="1:17" ht="14.4" x14ac:dyDescent="0.3">
      <c r="A424" s="113" t="str">
        <f t="shared" si="61"/>
        <v/>
      </c>
      <c r="B424" s="114" t="str">
        <f t="shared" si="54"/>
        <v/>
      </c>
      <c r="C424" s="115" t="str">
        <f t="shared" si="62"/>
        <v/>
      </c>
      <c r="D424" s="115" t="str">
        <f t="shared" si="55"/>
        <v/>
      </c>
      <c r="E424" s="115" t="str">
        <f t="shared" si="56"/>
        <v/>
      </c>
      <c r="F424" s="115" t="str">
        <f t="shared" si="57"/>
        <v/>
      </c>
      <c r="G424" s="115" t="str">
        <f t="shared" si="58"/>
        <v/>
      </c>
      <c r="P424" s="1" t="e">
        <f t="shared" si="59"/>
        <v>#N/A</v>
      </c>
      <c r="Q424" s="1" t="e">
        <f t="shared" si="60"/>
        <v>#N/A</v>
      </c>
    </row>
    <row r="425" spans="1:17" ht="14.4" x14ac:dyDescent="0.3">
      <c r="A425" s="113" t="str">
        <f t="shared" si="61"/>
        <v/>
      </c>
      <c r="B425" s="114" t="str">
        <f t="shared" si="54"/>
        <v/>
      </c>
      <c r="C425" s="115" t="str">
        <f t="shared" si="62"/>
        <v/>
      </c>
      <c r="D425" s="115" t="str">
        <f t="shared" si="55"/>
        <v/>
      </c>
      <c r="E425" s="115" t="str">
        <f t="shared" si="56"/>
        <v/>
      </c>
      <c r="F425" s="115" t="str">
        <f t="shared" si="57"/>
        <v/>
      </c>
      <c r="G425" s="115" t="str">
        <f t="shared" si="58"/>
        <v/>
      </c>
      <c r="P425" s="1" t="e">
        <f t="shared" si="59"/>
        <v>#N/A</v>
      </c>
      <c r="Q425" s="1" t="e">
        <f t="shared" si="60"/>
        <v>#N/A</v>
      </c>
    </row>
    <row r="426" spans="1:17" ht="14.4" x14ac:dyDescent="0.3">
      <c r="A426" s="113" t="str">
        <f t="shared" si="61"/>
        <v/>
      </c>
      <c r="B426" s="114" t="str">
        <f t="shared" si="54"/>
        <v/>
      </c>
      <c r="C426" s="115" t="str">
        <f t="shared" si="62"/>
        <v/>
      </c>
      <c r="D426" s="115" t="str">
        <f t="shared" si="55"/>
        <v/>
      </c>
      <c r="E426" s="115" t="str">
        <f t="shared" si="56"/>
        <v/>
      </c>
      <c r="F426" s="115" t="str">
        <f t="shared" si="57"/>
        <v/>
      </c>
      <c r="G426" s="115" t="str">
        <f t="shared" si="58"/>
        <v/>
      </c>
      <c r="P426" s="1" t="e">
        <f t="shared" si="59"/>
        <v>#N/A</v>
      </c>
      <c r="Q426" s="1" t="e">
        <f t="shared" si="60"/>
        <v>#N/A</v>
      </c>
    </row>
    <row r="427" spans="1:17" ht="14.4" x14ac:dyDescent="0.3">
      <c r="A427" s="113" t="str">
        <f t="shared" si="61"/>
        <v/>
      </c>
      <c r="B427" s="114" t="str">
        <f t="shared" si="54"/>
        <v/>
      </c>
      <c r="C427" s="115" t="str">
        <f t="shared" si="62"/>
        <v/>
      </c>
      <c r="D427" s="115" t="str">
        <f t="shared" si="55"/>
        <v/>
      </c>
      <c r="E427" s="115" t="str">
        <f t="shared" si="56"/>
        <v/>
      </c>
      <c r="F427" s="115" t="str">
        <f t="shared" si="57"/>
        <v/>
      </c>
      <c r="G427" s="115" t="str">
        <f t="shared" si="58"/>
        <v/>
      </c>
      <c r="P427" s="1" t="e">
        <f t="shared" si="59"/>
        <v>#N/A</v>
      </c>
      <c r="Q427" s="1" t="e">
        <f t="shared" si="60"/>
        <v>#N/A</v>
      </c>
    </row>
    <row r="428" spans="1:17" ht="14.4" x14ac:dyDescent="0.3">
      <c r="A428" s="113" t="str">
        <f t="shared" si="61"/>
        <v/>
      </c>
      <c r="B428" s="114" t="str">
        <f t="shared" si="54"/>
        <v/>
      </c>
      <c r="C428" s="115" t="str">
        <f t="shared" si="62"/>
        <v/>
      </c>
      <c r="D428" s="115" t="str">
        <f t="shared" si="55"/>
        <v/>
      </c>
      <c r="E428" s="115" t="str">
        <f t="shared" si="56"/>
        <v/>
      </c>
      <c r="F428" s="115" t="str">
        <f t="shared" si="57"/>
        <v/>
      </c>
      <c r="G428" s="115" t="str">
        <f t="shared" si="58"/>
        <v/>
      </c>
      <c r="P428" s="1" t="e">
        <f t="shared" si="59"/>
        <v>#N/A</v>
      </c>
      <c r="Q428" s="1" t="e">
        <f t="shared" si="60"/>
        <v>#N/A</v>
      </c>
    </row>
    <row r="429" spans="1:17" ht="14.4" x14ac:dyDescent="0.3">
      <c r="A429" s="113" t="str">
        <f t="shared" si="61"/>
        <v/>
      </c>
      <c r="B429" s="114" t="str">
        <f t="shared" si="54"/>
        <v/>
      </c>
      <c r="C429" s="115" t="str">
        <f t="shared" si="62"/>
        <v/>
      </c>
      <c r="D429" s="115" t="str">
        <f t="shared" si="55"/>
        <v/>
      </c>
      <c r="E429" s="115" t="str">
        <f t="shared" si="56"/>
        <v/>
      </c>
      <c r="F429" s="115" t="str">
        <f t="shared" si="57"/>
        <v/>
      </c>
      <c r="G429" s="115" t="str">
        <f t="shared" si="58"/>
        <v/>
      </c>
      <c r="P429" s="1" t="e">
        <f t="shared" si="59"/>
        <v>#N/A</v>
      </c>
      <c r="Q429" s="1" t="e">
        <f t="shared" si="60"/>
        <v>#N/A</v>
      </c>
    </row>
    <row r="430" spans="1:17" ht="14.4" x14ac:dyDescent="0.3">
      <c r="A430" s="113" t="str">
        <f t="shared" si="61"/>
        <v/>
      </c>
      <c r="B430" s="114" t="str">
        <f t="shared" si="54"/>
        <v/>
      </c>
      <c r="C430" s="115" t="str">
        <f t="shared" si="62"/>
        <v/>
      </c>
      <c r="D430" s="115" t="str">
        <f t="shared" si="55"/>
        <v/>
      </c>
      <c r="E430" s="115" t="str">
        <f t="shared" si="56"/>
        <v/>
      </c>
      <c r="F430" s="115" t="str">
        <f t="shared" si="57"/>
        <v/>
      </c>
      <c r="G430" s="115" t="str">
        <f t="shared" si="58"/>
        <v/>
      </c>
      <c r="P430" s="1" t="e">
        <f t="shared" si="59"/>
        <v>#N/A</v>
      </c>
      <c r="Q430" s="1" t="e">
        <f t="shared" si="60"/>
        <v>#N/A</v>
      </c>
    </row>
    <row r="431" spans="1:17" ht="14.4" x14ac:dyDescent="0.3">
      <c r="A431" s="113" t="str">
        <f t="shared" si="61"/>
        <v/>
      </c>
      <c r="B431" s="114" t="str">
        <f t="shared" si="54"/>
        <v/>
      </c>
      <c r="C431" s="115" t="str">
        <f t="shared" si="62"/>
        <v/>
      </c>
      <c r="D431" s="115" t="str">
        <f t="shared" si="55"/>
        <v/>
      </c>
      <c r="E431" s="115" t="str">
        <f t="shared" si="56"/>
        <v/>
      </c>
      <c r="F431" s="115" t="str">
        <f t="shared" si="57"/>
        <v/>
      </c>
      <c r="G431" s="115" t="str">
        <f t="shared" si="58"/>
        <v/>
      </c>
      <c r="P431" s="1" t="e">
        <f t="shared" si="59"/>
        <v>#N/A</v>
      </c>
      <c r="Q431" s="1" t="e">
        <f t="shared" si="60"/>
        <v>#N/A</v>
      </c>
    </row>
    <row r="432" spans="1:17" ht="14.4" x14ac:dyDescent="0.3">
      <c r="A432" s="113" t="str">
        <f t="shared" si="61"/>
        <v/>
      </c>
      <c r="B432" s="114" t="str">
        <f t="shared" si="54"/>
        <v/>
      </c>
      <c r="C432" s="115" t="str">
        <f t="shared" si="62"/>
        <v/>
      </c>
      <c r="D432" s="115" t="str">
        <f t="shared" si="55"/>
        <v/>
      </c>
      <c r="E432" s="115" t="str">
        <f t="shared" si="56"/>
        <v/>
      </c>
      <c r="F432" s="115" t="str">
        <f t="shared" si="57"/>
        <v/>
      </c>
      <c r="G432" s="115" t="str">
        <f t="shared" si="58"/>
        <v/>
      </c>
      <c r="P432" s="1" t="e">
        <f t="shared" si="59"/>
        <v>#N/A</v>
      </c>
      <c r="Q432" s="1" t="e">
        <f t="shared" si="60"/>
        <v>#N/A</v>
      </c>
    </row>
    <row r="433" spans="1:17" ht="14.4" x14ac:dyDescent="0.3">
      <c r="A433" s="113" t="str">
        <f t="shared" si="61"/>
        <v/>
      </c>
      <c r="B433" s="114" t="str">
        <f t="shared" si="54"/>
        <v/>
      </c>
      <c r="C433" s="115" t="str">
        <f t="shared" si="62"/>
        <v/>
      </c>
      <c r="D433" s="115" t="str">
        <f t="shared" si="55"/>
        <v/>
      </c>
      <c r="E433" s="115" t="str">
        <f t="shared" si="56"/>
        <v/>
      </c>
      <c r="F433" s="115" t="str">
        <f t="shared" si="57"/>
        <v/>
      </c>
      <c r="G433" s="115" t="str">
        <f t="shared" si="58"/>
        <v/>
      </c>
      <c r="P433" s="1" t="e">
        <f t="shared" si="59"/>
        <v>#N/A</v>
      </c>
      <c r="Q433" s="1" t="e">
        <f t="shared" si="60"/>
        <v>#N/A</v>
      </c>
    </row>
    <row r="434" spans="1:17" ht="14.4" x14ac:dyDescent="0.3">
      <c r="A434" s="113" t="str">
        <f t="shared" si="61"/>
        <v/>
      </c>
      <c r="B434" s="114" t="str">
        <f t="shared" si="54"/>
        <v/>
      </c>
      <c r="C434" s="115" t="str">
        <f t="shared" si="62"/>
        <v/>
      </c>
      <c r="D434" s="115" t="str">
        <f t="shared" si="55"/>
        <v/>
      </c>
      <c r="E434" s="115" t="str">
        <f t="shared" si="56"/>
        <v/>
      </c>
      <c r="F434" s="115" t="str">
        <f t="shared" si="57"/>
        <v/>
      </c>
      <c r="G434" s="115" t="str">
        <f t="shared" si="58"/>
        <v/>
      </c>
      <c r="P434" s="1" t="e">
        <f t="shared" si="59"/>
        <v>#N/A</v>
      </c>
      <c r="Q434" s="1" t="e">
        <f t="shared" si="60"/>
        <v>#N/A</v>
      </c>
    </row>
    <row r="435" spans="1:17" ht="14.4" x14ac:dyDescent="0.3">
      <c r="A435" s="113" t="str">
        <f t="shared" si="61"/>
        <v/>
      </c>
      <c r="B435" s="114" t="str">
        <f t="shared" si="54"/>
        <v/>
      </c>
      <c r="C435" s="115" t="str">
        <f t="shared" si="62"/>
        <v/>
      </c>
      <c r="D435" s="115" t="str">
        <f t="shared" si="55"/>
        <v/>
      </c>
      <c r="E435" s="115" t="str">
        <f t="shared" si="56"/>
        <v/>
      </c>
      <c r="F435" s="115" t="str">
        <f t="shared" si="57"/>
        <v/>
      </c>
      <c r="G435" s="115" t="str">
        <f t="shared" si="58"/>
        <v/>
      </c>
      <c r="P435" s="1" t="e">
        <f t="shared" si="59"/>
        <v>#N/A</v>
      </c>
      <c r="Q435" s="1" t="e">
        <f t="shared" si="60"/>
        <v>#N/A</v>
      </c>
    </row>
    <row r="436" spans="1:17" ht="14.4" x14ac:dyDescent="0.3">
      <c r="A436" s="113" t="str">
        <f t="shared" si="61"/>
        <v/>
      </c>
      <c r="B436" s="114" t="str">
        <f t="shared" si="54"/>
        <v/>
      </c>
      <c r="C436" s="115" t="str">
        <f t="shared" si="62"/>
        <v/>
      </c>
      <c r="D436" s="115" t="str">
        <f t="shared" si="55"/>
        <v/>
      </c>
      <c r="E436" s="115" t="str">
        <f t="shared" si="56"/>
        <v/>
      </c>
      <c r="F436" s="115" t="str">
        <f t="shared" si="57"/>
        <v/>
      </c>
      <c r="G436" s="115" t="str">
        <f t="shared" si="58"/>
        <v/>
      </c>
      <c r="P436" s="1" t="e">
        <f t="shared" si="59"/>
        <v>#N/A</v>
      </c>
      <c r="Q436" s="1" t="e">
        <f t="shared" si="60"/>
        <v>#N/A</v>
      </c>
    </row>
    <row r="437" spans="1:17" ht="14.4" x14ac:dyDescent="0.3">
      <c r="A437" s="113" t="str">
        <f t="shared" si="61"/>
        <v/>
      </c>
      <c r="B437" s="114" t="str">
        <f t="shared" si="54"/>
        <v/>
      </c>
      <c r="C437" s="115" t="str">
        <f t="shared" si="62"/>
        <v/>
      </c>
      <c r="D437" s="115" t="str">
        <f t="shared" si="55"/>
        <v/>
      </c>
      <c r="E437" s="115" t="str">
        <f t="shared" si="56"/>
        <v/>
      </c>
      <c r="F437" s="115" t="str">
        <f t="shared" si="57"/>
        <v/>
      </c>
      <c r="G437" s="115" t="str">
        <f t="shared" si="58"/>
        <v/>
      </c>
      <c r="P437" s="1" t="e">
        <f t="shared" si="59"/>
        <v>#N/A</v>
      </c>
      <c r="Q437" s="1" t="e">
        <f t="shared" si="60"/>
        <v>#N/A</v>
      </c>
    </row>
    <row r="438" spans="1:17" ht="14.4" x14ac:dyDescent="0.3">
      <c r="A438" s="113" t="str">
        <f t="shared" si="61"/>
        <v/>
      </c>
      <c r="B438" s="114" t="str">
        <f t="shared" si="54"/>
        <v/>
      </c>
      <c r="C438" s="115" t="str">
        <f t="shared" si="62"/>
        <v/>
      </c>
      <c r="D438" s="115" t="str">
        <f t="shared" si="55"/>
        <v/>
      </c>
      <c r="E438" s="115" t="str">
        <f t="shared" si="56"/>
        <v/>
      </c>
      <c r="F438" s="115" t="str">
        <f t="shared" si="57"/>
        <v/>
      </c>
      <c r="G438" s="115" t="str">
        <f t="shared" si="58"/>
        <v/>
      </c>
      <c r="P438" s="1" t="e">
        <f t="shared" si="59"/>
        <v>#N/A</v>
      </c>
      <c r="Q438" s="1" t="e">
        <f t="shared" si="60"/>
        <v>#N/A</v>
      </c>
    </row>
    <row r="439" spans="1:17" ht="14.4" x14ac:dyDescent="0.3">
      <c r="A439" s="113" t="str">
        <f t="shared" si="61"/>
        <v/>
      </c>
      <c r="B439" s="114" t="str">
        <f t="shared" si="54"/>
        <v/>
      </c>
      <c r="C439" s="115" t="str">
        <f t="shared" si="62"/>
        <v/>
      </c>
      <c r="D439" s="115" t="str">
        <f t="shared" si="55"/>
        <v/>
      </c>
      <c r="E439" s="115" t="str">
        <f t="shared" si="56"/>
        <v/>
      </c>
      <c r="F439" s="115" t="str">
        <f t="shared" si="57"/>
        <v/>
      </c>
      <c r="G439" s="115" t="str">
        <f t="shared" si="58"/>
        <v/>
      </c>
      <c r="P439" s="1" t="e">
        <f t="shared" si="59"/>
        <v>#N/A</v>
      </c>
      <c r="Q439" s="1" t="e">
        <f t="shared" si="60"/>
        <v>#N/A</v>
      </c>
    </row>
    <row r="440" spans="1:17" ht="14.4" x14ac:dyDescent="0.3">
      <c r="A440" s="113" t="str">
        <f t="shared" si="61"/>
        <v/>
      </c>
      <c r="B440" s="114" t="str">
        <f t="shared" si="54"/>
        <v/>
      </c>
      <c r="C440" s="115" t="str">
        <f t="shared" si="62"/>
        <v/>
      </c>
      <c r="D440" s="115" t="str">
        <f t="shared" si="55"/>
        <v/>
      </c>
      <c r="E440" s="115" t="str">
        <f t="shared" si="56"/>
        <v/>
      </c>
      <c r="F440" s="115" t="str">
        <f t="shared" si="57"/>
        <v/>
      </c>
      <c r="G440" s="115" t="str">
        <f t="shared" si="58"/>
        <v/>
      </c>
      <c r="P440" s="1" t="e">
        <f t="shared" si="59"/>
        <v>#N/A</v>
      </c>
      <c r="Q440" s="1" t="e">
        <f t="shared" si="60"/>
        <v>#N/A</v>
      </c>
    </row>
    <row r="441" spans="1:17" ht="14.4" x14ac:dyDescent="0.3">
      <c r="A441" s="113" t="str">
        <f t="shared" si="61"/>
        <v/>
      </c>
      <c r="B441" s="114" t="str">
        <f t="shared" si="54"/>
        <v/>
      </c>
      <c r="C441" s="115" t="str">
        <f t="shared" si="62"/>
        <v/>
      </c>
      <c r="D441" s="115" t="str">
        <f t="shared" si="55"/>
        <v/>
      </c>
      <c r="E441" s="115" t="str">
        <f t="shared" si="56"/>
        <v/>
      </c>
      <c r="F441" s="115" t="str">
        <f t="shared" si="57"/>
        <v/>
      </c>
      <c r="G441" s="115" t="str">
        <f t="shared" si="58"/>
        <v/>
      </c>
      <c r="P441" s="1" t="e">
        <f t="shared" si="59"/>
        <v>#N/A</v>
      </c>
      <c r="Q441" s="1" t="e">
        <f t="shared" si="60"/>
        <v>#N/A</v>
      </c>
    </row>
    <row r="442" spans="1:17" ht="14.4" x14ac:dyDescent="0.3">
      <c r="A442" s="113" t="str">
        <f t="shared" si="61"/>
        <v/>
      </c>
      <c r="B442" s="114" t="str">
        <f t="shared" si="54"/>
        <v/>
      </c>
      <c r="C442" s="115" t="str">
        <f t="shared" si="62"/>
        <v/>
      </c>
      <c r="D442" s="115" t="str">
        <f t="shared" si="55"/>
        <v/>
      </c>
      <c r="E442" s="115" t="str">
        <f t="shared" si="56"/>
        <v/>
      </c>
      <c r="F442" s="115" t="str">
        <f t="shared" si="57"/>
        <v/>
      </c>
      <c r="G442" s="115" t="str">
        <f t="shared" si="58"/>
        <v/>
      </c>
      <c r="P442" s="1" t="e">
        <f t="shared" si="59"/>
        <v>#N/A</v>
      </c>
      <c r="Q442" s="1" t="e">
        <f t="shared" si="60"/>
        <v>#N/A</v>
      </c>
    </row>
    <row r="443" spans="1:17" ht="14.4" x14ac:dyDescent="0.3">
      <c r="A443" s="113" t="str">
        <f t="shared" si="61"/>
        <v/>
      </c>
      <c r="B443" s="114" t="str">
        <f t="shared" si="54"/>
        <v/>
      </c>
      <c r="C443" s="115" t="str">
        <f t="shared" si="62"/>
        <v/>
      </c>
      <c r="D443" s="115" t="str">
        <f t="shared" si="55"/>
        <v/>
      </c>
      <c r="E443" s="115" t="str">
        <f t="shared" si="56"/>
        <v/>
      </c>
      <c r="F443" s="115" t="str">
        <f t="shared" si="57"/>
        <v/>
      </c>
      <c r="G443" s="115" t="str">
        <f t="shared" si="58"/>
        <v/>
      </c>
      <c r="P443" s="1" t="e">
        <f t="shared" si="59"/>
        <v>#N/A</v>
      </c>
      <c r="Q443" s="1" t="e">
        <f t="shared" si="60"/>
        <v>#N/A</v>
      </c>
    </row>
    <row r="444" spans="1:17" ht="14.4" x14ac:dyDescent="0.3">
      <c r="A444" s="113" t="str">
        <f t="shared" si="61"/>
        <v/>
      </c>
      <c r="B444" s="114" t="str">
        <f t="shared" si="54"/>
        <v/>
      </c>
      <c r="C444" s="115" t="str">
        <f t="shared" si="62"/>
        <v/>
      </c>
      <c r="D444" s="115" t="str">
        <f t="shared" si="55"/>
        <v/>
      </c>
      <c r="E444" s="115" t="str">
        <f t="shared" si="56"/>
        <v/>
      </c>
      <c r="F444" s="115" t="str">
        <f t="shared" si="57"/>
        <v/>
      </c>
      <c r="G444" s="115" t="str">
        <f t="shared" si="58"/>
        <v/>
      </c>
      <c r="P444" s="1" t="e">
        <f t="shared" si="59"/>
        <v>#N/A</v>
      </c>
      <c r="Q444" s="1" t="e">
        <f t="shared" si="60"/>
        <v>#N/A</v>
      </c>
    </row>
    <row r="445" spans="1:17" ht="14.4" x14ac:dyDescent="0.3">
      <c r="A445" s="113" t="str">
        <f t="shared" si="61"/>
        <v/>
      </c>
      <c r="B445" s="114" t="str">
        <f t="shared" si="54"/>
        <v/>
      </c>
      <c r="C445" s="115" t="str">
        <f t="shared" si="62"/>
        <v/>
      </c>
      <c r="D445" s="115" t="str">
        <f t="shared" si="55"/>
        <v/>
      </c>
      <c r="E445" s="115" t="str">
        <f t="shared" si="56"/>
        <v/>
      </c>
      <c r="F445" s="115" t="str">
        <f t="shared" si="57"/>
        <v/>
      </c>
      <c r="G445" s="115" t="str">
        <f t="shared" si="58"/>
        <v/>
      </c>
      <c r="P445" s="1" t="e">
        <f t="shared" si="59"/>
        <v>#N/A</v>
      </c>
      <c r="Q445" s="1" t="e">
        <f t="shared" si="60"/>
        <v>#N/A</v>
      </c>
    </row>
    <row r="446" spans="1:17" ht="14.4" x14ac:dyDescent="0.3">
      <c r="A446" s="113" t="str">
        <f t="shared" si="61"/>
        <v/>
      </c>
      <c r="B446" s="114" t="str">
        <f t="shared" si="54"/>
        <v/>
      </c>
      <c r="C446" s="115" t="str">
        <f t="shared" si="62"/>
        <v/>
      </c>
      <c r="D446" s="115" t="str">
        <f t="shared" si="55"/>
        <v/>
      </c>
      <c r="E446" s="115" t="str">
        <f t="shared" si="56"/>
        <v/>
      </c>
      <c r="F446" s="115" t="str">
        <f t="shared" si="57"/>
        <v/>
      </c>
      <c r="G446" s="115" t="str">
        <f t="shared" si="58"/>
        <v/>
      </c>
      <c r="P446" s="1" t="e">
        <f t="shared" si="59"/>
        <v>#N/A</v>
      </c>
      <c r="Q446" s="1" t="e">
        <f t="shared" si="60"/>
        <v>#N/A</v>
      </c>
    </row>
    <row r="447" spans="1:17" ht="14.4" x14ac:dyDescent="0.3">
      <c r="A447" s="113" t="str">
        <f t="shared" si="61"/>
        <v/>
      </c>
      <c r="B447" s="114" t="str">
        <f t="shared" si="54"/>
        <v/>
      </c>
      <c r="C447" s="115" t="str">
        <f t="shared" si="62"/>
        <v/>
      </c>
      <c r="D447" s="115" t="str">
        <f t="shared" si="55"/>
        <v/>
      </c>
      <c r="E447" s="115" t="str">
        <f t="shared" si="56"/>
        <v/>
      </c>
      <c r="F447" s="115" t="str">
        <f t="shared" si="57"/>
        <v/>
      </c>
      <c r="G447" s="115" t="str">
        <f t="shared" si="58"/>
        <v/>
      </c>
      <c r="P447" s="1" t="e">
        <f t="shared" si="59"/>
        <v>#N/A</v>
      </c>
      <c r="Q447" s="1" t="e">
        <f t="shared" si="60"/>
        <v>#N/A</v>
      </c>
    </row>
    <row r="448" spans="1:17" ht="14.4" x14ac:dyDescent="0.3">
      <c r="A448" s="113" t="str">
        <f t="shared" si="61"/>
        <v/>
      </c>
      <c r="B448" s="114" t="str">
        <f t="shared" si="54"/>
        <v/>
      </c>
      <c r="C448" s="115" t="str">
        <f t="shared" si="62"/>
        <v/>
      </c>
      <c r="D448" s="115" t="str">
        <f t="shared" si="55"/>
        <v/>
      </c>
      <c r="E448" s="115" t="str">
        <f t="shared" si="56"/>
        <v/>
      </c>
      <c r="F448" s="115" t="str">
        <f t="shared" si="57"/>
        <v/>
      </c>
      <c r="G448" s="115" t="str">
        <f t="shared" si="58"/>
        <v/>
      </c>
      <c r="P448" s="1" t="e">
        <f t="shared" si="59"/>
        <v>#N/A</v>
      </c>
      <c r="Q448" s="1" t="e">
        <f t="shared" si="60"/>
        <v>#N/A</v>
      </c>
    </row>
    <row r="449" spans="1:17" ht="14.4" x14ac:dyDescent="0.3">
      <c r="A449" s="113" t="str">
        <f t="shared" si="61"/>
        <v/>
      </c>
      <c r="B449" s="114" t="str">
        <f t="shared" si="54"/>
        <v/>
      </c>
      <c r="C449" s="115" t="str">
        <f t="shared" si="62"/>
        <v/>
      </c>
      <c r="D449" s="115" t="str">
        <f t="shared" si="55"/>
        <v/>
      </c>
      <c r="E449" s="115" t="str">
        <f t="shared" si="56"/>
        <v/>
      </c>
      <c r="F449" s="115" t="str">
        <f t="shared" si="57"/>
        <v/>
      </c>
      <c r="G449" s="115" t="str">
        <f t="shared" si="58"/>
        <v/>
      </c>
      <c r="P449" s="1" t="e">
        <f t="shared" si="59"/>
        <v>#N/A</v>
      </c>
      <c r="Q449" s="1" t="e">
        <f t="shared" si="60"/>
        <v>#N/A</v>
      </c>
    </row>
    <row r="450" spans="1:17" ht="14.4" x14ac:dyDescent="0.3">
      <c r="A450" s="113" t="str">
        <f t="shared" si="61"/>
        <v/>
      </c>
      <c r="B450" s="114" t="str">
        <f t="shared" si="54"/>
        <v/>
      </c>
      <c r="C450" s="115" t="str">
        <f t="shared" si="62"/>
        <v/>
      </c>
      <c r="D450" s="115" t="str">
        <f t="shared" si="55"/>
        <v/>
      </c>
      <c r="E450" s="115" t="str">
        <f t="shared" si="56"/>
        <v/>
      </c>
      <c r="F450" s="115" t="str">
        <f t="shared" si="57"/>
        <v/>
      </c>
      <c r="G450" s="115" t="str">
        <f t="shared" si="58"/>
        <v/>
      </c>
      <c r="P450" s="1" t="e">
        <f t="shared" si="59"/>
        <v>#N/A</v>
      </c>
      <c r="Q450" s="1" t="e">
        <f t="shared" si="60"/>
        <v>#N/A</v>
      </c>
    </row>
    <row r="451" spans="1:17" ht="14.4" x14ac:dyDescent="0.3">
      <c r="A451" s="113" t="str">
        <f t="shared" si="61"/>
        <v/>
      </c>
      <c r="B451" s="114" t="str">
        <f t="shared" si="54"/>
        <v/>
      </c>
      <c r="C451" s="115" t="str">
        <f t="shared" si="62"/>
        <v/>
      </c>
      <c r="D451" s="115" t="str">
        <f t="shared" si="55"/>
        <v/>
      </c>
      <c r="E451" s="115" t="str">
        <f t="shared" si="56"/>
        <v/>
      </c>
      <c r="F451" s="115" t="str">
        <f t="shared" si="57"/>
        <v/>
      </c>
      <c r="G451" s="115" t="str">
        <f t="shared" si="58"/>
        <v/>
      </c>
      <c r="P451" s="1" t="e">
        <f t="shared" si="59"/>
        <v>#N/A</v>
      </c>
      <c r="Q451" s="1" t="e">
        <f t="shared" si="60"/>
        <v>#N/A</v>
      </c>
    </row>
    <row r="452" spans="1:17" ht="14.4" x14ac:dyDescent="0.3">
      <c r="A452" s="113" t="str">
        <f t="shared" si="61"/>
        <v/>
      </c>
      <c r="B452" s="114" t="str">
        <f t="shared" si="54"/>
        <v/>
      </c>
      <c r="C452" s="115" t="str">
        <f t="shared" si="62"/>
        <v/>
      </c>
      <c r="D452" s="115" t="str">
        <f t="shared" si="55"/>
        <v/>
      </c>
      <c r="E452" s="115" t="str">
        <f t="shared" si="56"/>
        <v/>
      </c>
      <c r="F452" s="115" t="str">
        <f t="shared" si="57"/>
        <v/>
      </c>
      <c r="G452" s="115" t="str">
        <f t="shared" si="58"/>
        <v/>
      </c>
      <c r="P452" s="1" t="e">
        <f t="shared" si="59"/>
        <v>#N/A</v>
      </c>
      <c r="Q452" s="1" t="e">
        <f t="shared" si="60"/>
        <v>#N/A</v>
      </c>
    </row>
    <row r="453" spans="1:17" ht="14.4" x14ac:dyDescent="0.3">
      <c r="A453" s="113" t="str">
        <f t="shared" si="61"/>
        <v/>
      </c>
      <c r="B453" s="114" t="str">
        <f t="shared" si="54"/>
        <v/>
      </c>
      <c r="C453" s="115" t="str">
        <f t="shared" si="62"/>
        <v/>
      </c>
      <c r="D453" s="115" t="str">
        <f t="shared" si="55"/>
        <v/>
      </c>
      <c r="E453" s="115" t="str">
        <f t="shared" si="56"/>
        <v/>
      </c>
      <c r="F453" s="115" t="str">
        <f t="shared" si="57"/>
        <v/>
      </c>
      <c r="G453" s="115" t="str">
        <f t="shared" si="58"/>
        <v/>
      </c>
      <c r="P453" s="1" t="e">
        <f t="shared" si="59"/>
        <v>#N/A</v>
      </c>
      <c r="Q453" s="1" t="e">
        <f t="shared" si="60"/>
        <v>#N/A</v>
      </c>
    </row>
    <row r="454" spans="1:17" ht="14.4" x14ac:dyDescent="0.3">
      <c r="A454" s="113" t="str">
        <f t="shared" si="61"/>
        <v/>
      </c>
      <c r="B454" s="114" t="str">
        <f t="shared" si="54"/>
        <v/>
      </c>
      <c r="C454" s="115" t="str">
        <f t="shared" si="62"/>
        <v/>
      </c>
      <c r="D454" s="115" t="str">
        <f t="shared" si="55"/>
        <v/>
      </c>
      <c r="E454" s="115" t="str">
        <f t="shared" si="56"/>
        <v/>
      </c>
      <c r="F454" s="115" t="str">
        <f t="shared" si="57"/>
        <v/>
      </c>
      <c r="G454" s="115" t="str">
        <f t="shared" si="58"/>
        <v/>
      </c>
      <c r="P454" s="1" t="e">
        <f t="shared" si="59"/>
        <v>#N/A</v>
      </c>
      <c r="Q454" s="1" t="e">
        <f t="shared" si="60"/>
        <v>#N/A</v>
      </c>
    </row>
    <row r="455" spans="1:17" ht="14.4" x14ac:dyDescent="0.3">
      <c r="A455" s="113" t="str">
        <f t="shared" si="61"/>
        <v/>
      </c>
      <c r="B455" s="114" t="str">
        <f t="shared" si="54"/>
        <v/>
      </c>
      <c r="C455" s="115" t="str">
        <f t="shared" si="62"/>
        <v/>
      </c>
      <c r="D455" s="115" t="str">
        <f t="shared" si="55"/>
        <v/>
      </c>
      <c r="E455" s="115" t="str">
        <f t="shared" si="56"/>
        <v/>
      </c>
      <c r="F455" s="115" t="str">
        <f t="shared" si="57"/>
        <v/>
      </c>
      <c r="G455" s="115" t="str">
        <f t="shared" si="58"/>
        <v/>
      </c>
      <c r="P455" s="1" t="e">
        <f t="shared" si="59"/>
        <v>#N/A</v>
      </c>
      <c r="Q455" s="1" t="e">
        <f t="shared" si="60"/>
        <v>#N/A</v>
      </c>
    </row>
    <row r="456" spans="1:17" ht="14.4" x14ac:dyDescent="0.3">
      <c r="A456" s="113" t="str">
        <f t="shared" si="61"/>
        <v/>
      </c>
      <c r="B456" s="114" t="str">
        <f t="shared" si="54"/>
        <v/>
      </c>
      <c r="C456" s="115" t="str">
        <f t="shared" si="62"/>
        <v/>
      </c>
      <c r="D456" s="115" t="str">
        <f t="shared" si="55"/>
        <v/>
      </c>
      <c r="E456" s="115" t="str">
        <f t="shared" si="56"/>
        <v/>
      </c>
      <c r="F456" s="115" t="str">
        <f t="shared" si="57"/>
        <v/>
      </c>
      <c r="G456" s="115" t="str">
        <f t="shared" si="58"/>
        <v/>
      </c>
      <c r="P456" s="1" t="e">
        <f t="shared" si="59"/>
        <v>#N/A</v>
      </c>
      <c r="Q456" s="1" t="e">
        <f t="shared" si="60"/>
        <v>#N/A</v>
      </c>
    </row>
    <row r="457" spans="1:17" ht="14.4" x14ac:dyDescent="0.3">
      <c r="A457" s="113" t="str">
        <f t="shared" si="61"/>
        <v/>
      </c>
      <c r="B457" s="114" t="str">
        <f t="shared" si="54"/>
        <v/>
      </c>
      <c r="C457" s="115" t="str">
        <f t="shared" si="62"/>
        <v/>
      </c>
      <c r="D457" s="115" t="str">
        <f t="shared" si="55"/>
        <v/>
      </c>
      <c r="E457" s="115" t="str">
        <f t="shared" si="56"/>
        <v/>
      </c>
      <c r="F457" s="115" t="str">
        <f t="shared" si="57"/>
        <v/>
      </c>
      <c r="G457" s="115" t="str">
        <f t="shared" si="58"/>
        <v/>
      </c>
      <c r="P457" s="1" t="e">
        <f t="shared" si="59"/>
        <v>#N/A</v>
      </c>
      <c r="Q457" s="1" t="e">
        <f t="shared" si="60"/>
        <v>#N/A</v>
      </c>
    </row>
    <row r="458" spans="1:17" ht="14.4" x14ac:dyDescent="0.3">
      <c r="A458" s="113" t="str">
        <f t="shared" si="61"/>
        <v/>
      </c>
      <c r="B458" s="114" t="str">
        <f t="shared" si="54"/>
        <v/>
      </c>
      <c r="C458" s="115" t="str">
        <f t="shared" si="62"/>
        <v/>
      </c>
      <c r="D458" s="115" t="str">
        <f t="shared" si="55"/>
        <v/>
      </c>
      <c r="E458" s="115" t="str">
        <f t="shared" si="56"/>
        <v/>
      </c>
      <c r="F458" s="115" t="str">
        <f t="shared" si="57"/>
        <v/>
      </c>
      <c r="G458" s="115" t="str">
        <f t="shared" si="58"/>
        <v/>
      </c>
      <c r="P458" s="1" t="e">
        <f t="shared" si="59"/>
        <v>#N/A</v>
      </c>
      <c r="Q458" s="1" t="e">
        <f t="shared" si="60"/>
        <v>#N/A</v>
      </c>
    </row>
    <row r="459" spans="1:17" ht="14.4" x14ac:dyDescent="0.3">
      <c r="A459" s="113" t="str">
        <f t="shared" si="61"/>
        <v/>
      </c>
      <c r="B459" s="114" t="str">
        <f t="shared" si="54"/>
        <v/>
      </c>
      <c r="C459" s="115" t="str">
        <f t="shared" si="62"/>
        <v/>
      </c>
      <c r="D459" s="115" t="str">
        <f t="shared" si="55"/>
        <v/>
      </c>
      <c r="E459" s="115" t="str">
        <f t="shared" si="56"/>
        <v/>
      </c>
      <c r="F459" s="115" t="str">
        <f t="shared" si="57"/>
        <v/>
      </c>
      <c r="G459" s="115" t="str">
        <f t="shared" si="58"/>
        <v/>
      </c>
      <c r="P459" s="1" t="e">
        <f t="shared" si="59"/>
        <v>#N/A</v>
      </c>
      <c r="Q459" s="1" t="e">
        <f t="shared" si="60"/>
        <v>#N/A</v>
      </c>
    </row>
    <row r="460" spans="1:17" ht="14.4" x14ac:dyDescent="0.3">
      <c r="A460" s="113" t="str">
        <f t="shared" si="61"/>
        <v/>
      </c>
      <c r="B460" s="114" t="str">
        <f t="shared" si="54"/>
        <v/>
      </c>
      <c r="C460" s="115" t="str">
        <f t="shared" si="62"/>
        <v/>
      </c>
      <c r="D460" s="115" t="str">
        <f t="shared" si="55"/>
        <v/>
      </c>
      <c r="E460" s="115" t="str">
        <f t="shared" si="56"/>
        <v/>
      </c>
      <c r="F460" s="115" t="str">
        <f t="shared" si="57"/>
        <v/>
      </c>
      <c r="G460" s="115" t="str">
        <f t="shared" si="58"/>
        <v/>
      </c>
      <c r="P460" s="1" t="e">
        <f t="shared" si="59"/>
        <v>#N/A</v>
      </c>
      <c r="Q460" s="1" t="e">
        <f t="shared" si="60"/>
        <v>#N/A</v>
      </c>
    </row>
    <row r="461" spans="1:17" ht="14.4" x14ac:dyDescent="0.3">
      <c r="A461" s="113" t="str">
        <f t="shared" si="61"/>
        <v/>
      </c>
      <c r="B461" s="114" t="str">
        <f t="shared" si="54"/>
        <v/>
      </c>
      <c r="C461" s="115" t="str">
        <f t="shared" si="62"/>
        <v/>
      </c>
      <c r="D461" s="115" t="str">
        <f t="shared" si="55"/>
        <v/>
      </c>
      <c r="E461" s="115" t="str">
        <f t="shared" si="56"/>
        <v/>
      </c>
      <c r="F461" s="115" t="str">
        <f t="shared" si="57"/>
        <v/>
      </c>
      <c r="G461" s="115" t="str">
        <f t="shared" si="58"/>
        <v/>
      </c>
      <c r="P461" s="1" t="e">
        <f t="shared" si="59"/>
        <v>#N/A</v>
      </c>
      <c r="Q461" s="1" t="e">
        <f t="shared" si="60"/>
        <v>#N/A</v>
      </c>
    </row>
    <row r="462" spans="1:17" ht="14.4" x14ac:dyDescent="0.3">
      <c r="A462" s="113" t="str">
        <f t="shared" si="61"/>
        <v/>
      </c>
      <c r="B462" s="114" t="str">
        <f t="shared" si="54"/>
        <v/>
      </c>
      <c r="C462" s="115" t="str">
        <f t="shared" si="62"/>
        <v/>
      </c>
      <c r="D462" s="115" t="str">
        <f t="shared" si="55"/>
        <v/>
      </c>
      <c r="E462" s="115" t="str">
        <f t="shared" si="56"/>
        <v/>
      </c>
      <c r="F462" s="115" t="str">
        <f t="shared" si="57"/>
        <v/>
      </c>
      <c r="G462" s="115" t="str">
        <f t="shared" si="58"/>
        <v/>
      </c>
      <c r="P462" s="1" t="e">
        <f t="shared" si="59"/>
        <v>#N/A</v>
      </c>
      <c r="Q462" s="1" t="e">
        <f t="shared" si="60"/>
        <v>#N/A</v>
      </c>
    </row>
    <row r="463" spans="1:17" ht="14.4" x14ac:dyDescent="0.3">
      <c r="A463" s="113" t="str">
        <f t="shared" si="61"/>
        <v/>
      </c>
      <c r="B463" s="114" t="str">
        <f t="shared" ref="B463:B526" si="63">IF($A463="","",EDATE($B$8,$A463-1))</f>
        <v/>
      </c>
      <c r="C463" s="115" t="str">
        <f t="shared" si="62"/>
        <v/>
      </c>
      <c r="D463" s="115" t="str">
        <f t="shared" ref="D463:D526" si="64">IF($A463="","",MIN($B$7,$C463+$E463))</f>
        <v/>
      </c>
      <c r="E463" s="115" t="str">
        <f t="shared" ref="E463:E526" si="65">IF($A463="","",$C463*($B$6/12))</f>
        <v/>
      </c>
      <c r="F463" s="115" t="str">
        <f t="shared" ref="F463:F526" si="66">IF($A463="","",$D463-$E463)</f>
        <v/>
      </c>
      <c r="G463" s="115" t="str">
        <f t="shared" ref="G463:G526" si="67">IF($A463="","",MAX($C463+$E463-$D463,0))</f>
        <v/>
      </c>
      <c r="P463" s="1" t="e">
        <f t="shared" ref="P463:P526" si="68">IF(ISNUMBER($A463),$A463,NA())</f>
        <v>#N/A</v>
      </c>
      <c r="Q463" s="1" t="e">
        <f t="shared" ref="Q463:Q526" si="69">IF(ISNUMBER($G463),$G463,NA())</f>
        <v>#N/A</v>
      </c>
    </row>
    <row r="464" spans="1:17" ht="14.4" x14ac:dyDescent="0.3">
      <c r="A464" s="113" t="str">
        <f t="shared" ref="A464:A527" si="70">IF(N($G463)&lt;=0,"",$A463+1)</f>
        <v/>
      </c>
      <c r="B464" s="114" t="str">
        <f t="shared" si="63"/>
        <v/>
      </c>
      <c r="C464" s="115" t="str">
        <f t="shared" ref="C464:C527" si="71">IF($A464="","",$G463)</f>
        <v/>
      </c>
      <c r="D464" s="115" t="str">
        <f t="shared" si="64"/>
        <v/>
      </c>
      <c r="E464" s="115" t="str">
        <f t="shared" si="65"/>
        <v/>
      </c>
      <c r="F464" s="115" t="str">
        <f t="shared" si="66"/>
        <v/>
      </c>
      <c r="G464" s="115" t="str">
        <f t="shared" si="67"/>
        <v/>
      </c>
      <c r="P464" s="1" t="e">
        <f t="shared" si="68"/>
        <v>#N/A</v>
      </c>
      <c r="Q464" s="1" t="e">
        <f t="shared" si="69"/>
        <v>#N/A</v>
      </c>
    </row>
    <row r="465" spans="1:17" ht="14.4" x14ac:dyDescent="0.3">
      <c r="A465" s="113" t="str">
        <f t="shared" si="70"/>
        <v/>
      </c>
      <c r="B465" s="114" t="str">
        <f t="shared" si="63"/>
        <v/>
      </c>
      <c r="C465" s="115" t="str">
        <f t="shared" si="71"/>
        <v/>
      </c>
      <c r="D465" s="115" t="str">
        <f t="shared" si="64"/>
        <v/>
      </c>
      <c r="E465" s="115" t="str">
        <f t="shared" si="65"/>
        <v/>
      </c>
      <c r="F465" s="115" t="str">
        <f t="shared" si="66"/>
        <v/>
      </c>
      <c r="G465" s="115" t="str">
        <f t="shared" si="67"/>
        <v/>
      </c>
      <c r="P465" s="1" t="e">
        <f t="shared" si="68"/>
        <v>#N/A</v>
      </c>
      <c r="Q465" s="1" t="e">
        <f t="shared" si="69"/>
        <v>#N/A</v>
      </c>
    </row>
    <row r="466" spans="1:17" ht="14.4" x14ac:dyDescent="0.3">
      <c r="A466" s="113" t="str">
        <f t="shared" si="70"/>
        <v/>
      </c>
      <c r="B466" s="114" t="str">
        <f t="shared" si="63"/>
        <v/>
      </c>
      <c r="C466" s="115" t="str">
        <f t="shared" si="71"/>
        <v/>
      </c>
      <c r="D466" s="115" t="str">
        <f t="shared" si="64"/>
        <v/>
      </c>
      <c r="E466" s="115" t="str">
        <f t="shared" si="65"/>
        <v/>
      </c>
      <c r="F466" s="115" t="str">
        <f t="shared" si="66"/>
        <v/>
      </c>
      <c r="G466" s="115" t="str">
        <f t="shared" si="67"/>
        <v/>
      </c>
      <c r="P466" s="1" t="e">
        <f t="shared" si="68"/>
        <v>#N/A</v>
      </c>
      <c r="Q466" s="1" t="e">
        <f t="shared" si="69"/>
        <v>#N/A</v>
      </c>
    </row>
    <row r="467" spans="1:17" ht="14.4" x14ac:dyDescent="0.3">
      <c r="A467" s="113" t="str">
        <f t="shared" si="70"/>
        <v/>
      </c>
      <c r="B467" s="114" t="str">
        <f t="shared" si="63"/>
        <v/>
      </c>
      <c r="C467" s="115" t="str">
        <f t="shared" si="71"/>
        <v/>
      </c>
      <c r="D467" s="115" t="str">
        <f t="shared" si="64"/>
        <v/>
      </c>
      <c r="E467" s="115" t="str">
        <f t="shared" si="65"/>
        <v/>
      </c>
      <c r="F467" s="115" t="str">
        <f t="shared" si="66"/>
        <v/>
      </c>
      <c r="G467" s="115" t="str">
        <f t="shared" si="67"/>
        <v/>
      </c>
      <c r="P467" s="1" t="e">
        <f t="shared" si="68"/>
        <v>#N/A</v>
      </c>
      <c r="Q467" s="1" t="e">
        <f t="shared" si="69"/>
        <v>#N/A</v>
      </c>
    </row>
    <row r="468" spans="1:17" ht="14.4" x14ac:dyDescent="0.3">
      <c r="A468" s="113" t="str">
        <f t="shared" si="70"/>
        <v/>
      </c>
      <c r="B468" s="114" t="str">
        <f t="shared" si="63"/>
        <v/>
      </c>
      <c r="C468" s="115" t="str">
        <f t="shared" si="71"/>
        <v/>
      </c>
      <c r="D468" s="115" t="str">
        <f t="shared" si="64"/>
        <v/>
      </c>
      <c r="E468" s="115" t="str">
        <f t="shared" si="65"/>
        <v/>
      </c>
      <c r="F468" s="115" t="str">
        <f t="shared" si="66"/>
        <v/>
      </c>
      <c r="G468" s="115" t="str">
        <f t="shared" si="67"/>
        <v/>
      </c>
      <c r="P468" s="1" t="e">
        <f t="shared" si="68"/>
        <v>#N/A</v>
      </c>
      <c r="Q468" s="1" t="e">
        <f t="shared" si="69"/>
        <v>#N/A</v>
      </c>
    </row>
    <row r="469" spans="1:17" ht="14.4" x14ac:dyDescent="0.3">
      <c r="A469" s="113" t="str">
        <f t="shared" si="70"/>
        <v/>
      </c>
      <c r="B469" s="114" t="str">
        <f t="shared" si="63"/>
        <v/>
      </c>
      <c r="C469" s="115" t="str">
        <f t="shared" si="71"/>
        <v/>
      </c>
      <c r="D469" s="115" t="str">
        <f t="shared" si="64"/>
        <v/>
      </c>
      <c r="E469" s="115" t="str">
        <f t="shared" si="65"/>
        <v/>
      </c>
      <c r="F469" s="115" t="str">
        <f t="shared" si="66"/>
        <v/>
      </c>
      <c r="G469" s="115" t="str">
        <f t="shared" si="67"/>
        <v/>
      </c>
      <c r="P469" s="1" t="e">
        <f t="shared" si="68"/>
        <v>#N/A</v>
      </c>
      <c r="Q469" s="1" t="e">
        <f t="shared" si="69"/>
        <v>#N/A</v>
      </c>
    </row>
    <row r="470" spans="1:17" ht="14.4" x14ac:dyDescent="0.3">
      <c r="A470" s="113" t="str">
        <f t="shared" si="70"/>
        <v/>
      </c>
      <c r="B470" s="114" t="str">
        <f t="shared" si="63"/>
        <v/>
      </c>
      <c r="C470" s="115" t="str">
        <f t="shared" si="71"/>
        <v/>
      </c>
      <c r="D470" s="115" t="str">
        <f t="shared" si="64"/>
        <v/>
      </c>
      <c r="E470" s="115" t="str">
        <f t="shared" si="65"/>
        <v/>
      </c>
      <c r="F470" s="115" t="str">
        <f t="shared" si="66"/>
        <v/>
      </c>
      <c r="G470" s="115" t="str">
        <f t="shared" si="67"/>
        <v/>
      </c>
      <c r="P470" s="1" t="e">
        <f t="shared" si="68"/>
        <v>#N/A</v>
      </c>
      <c r="Q470" s="1" t="e">
        <f t="shared" si="69"/>
        <v>#N/A</v>
      </c>
    </row>
    <row r="471" spans="1:17" ht="14.4" x14ac:dyDescent="0.3">
      <c r="A471" s="113" t="str">
        <f t="shared" si="70"/>
        <v/>
      </c>
      <c r="B471" s="114" t="str">
        <f t="shared" si="63"/>
        <v/>
      </c>
      <c r="C471" s="115" t="str">
        <f t="shared" si="71"/>
        <v/>
      </c>
      <c r="D471" s="115" t="str">
        <f t="shared" si="64"/>
        <v/>
      </c>
      <c r="E471" s="115" t="str">
        <f t="shared" si="65"/>
        <v/>
      </c>
      <c r="F471" s="115" t="str">
        <f t="shared" si="66"/>
        <v/>
      </c>
      <c r="G471" s="115" t="str">
        <f t="shared" si="67"/>
        <v/>
      </c>
      <c r="P471" s="1" t="e">
        <f t="shared" si="68"/>
        <v>#N/A</v>
      </c>
      <c r="Q471" s="1" t="e">
        <f t="shared" si="69"/>
        <v>#N/A</v>
      </c>
    </row>
    <row r="472" spans="1:17" ht="14.4" x14ac:dyDescent="0.3">
      <c r="A472" s="113" t="str">
        <f t="shared" si="70"/>
        <v/>
      </c>
      <c r="B472" s="114" t="str">
        <f t="shared" si="63"/>
        <v/>
      </c>
      <c r="C472" s="115" t="str">
        <f t="shared" si="71"/>
        <v/>
      </c>
      <c r="D472" s="115" t="str">
        <f t="shared" si="64"/>
        <v/>
      </c>
      <c r="E472" s="115" t="str">
        <f t="shared" si="65"/>
        <v/>
      </c>
      <c r="F472" s="115" t="str">
        <f t="shared" si="66"/>
        <v/>
      </c>
      <c r="G472" s="115" t="str">
        <f t="shared" si="67"/>
        <v/>
      </c>
      <c r="P472" s="1" t="e">
        <f t="shared" si="68"/>
        <v>#N/A</v>
      </c>
      <c r="Q472" s="1" t="e">
        <f t="shared" si="69"/>
        <v>#N/A</v>
      </c>
    </row>
    <row r="473" spans="1:17" ht="14.4" x14ac:dyDescent="0.3">
      <c r="A473" s="113" t="str">
        <f t="shared" si="70"/>
        <v/>
      </c>
      <c r="B473" s="114" t="str">
        <f t="shared" si="63"/>
        <v/>
      </c>
      <c r="C473" s="115" t="str">
        <f t="shared" si="71"/>
        <v/>
      </c>
      <c r="D473" s="115" t="str">
        <f t="shared" si="64"/>
        <v/>
      </c>
      <c r="E473" s="115" t="str">
        <f t="shared" si="65"/>
        <v/>
      </c>
      <c r="F473" s="115" t="str">
        <f t="shared" si="66"/>
        <v/>
      </c>
      <c r="G473" s="115" t="str">
        <f t="shared" si="67"/>
        <v/>
      </c>
      <c r="P473" s="1" t="e">
        <f t="shared" si="68"/>
        <v>#N/A</v>
      </c>
      <c r="Q473" s="1" t="e">
        <f t="shared" si="69"/>
        <v>#N/A</v>
      </c>
    </row>
    <row r="474" spans="1:17" ht="14.4" x14ac:dyDescent="0.3">
      <c r="A474" s="113" t="str">
        <f t="shared" si="70"/>
        <v/>
      </c>
      <c r="B474" s="114" t="str">
        <f t="shared" si="63"/>
        <v/>
      </c>
      <c r="C474" s="115" t="str">
        <f t="shared" si="71"/>
        <v/>
      </c>
      <c r="D474" s="115" t="str">
        <f t="shared" si="64"/>
        <v/>
      </c>
      <c r="E474" s="115" t="str">
        <f t="shared" si="65"/>
        <v/>
      </c>
      <c r="F474" s="115" t="str">
        <f t="shared" si="66"/>
        <v/>
      </c>
      <c r="G474" s="115" t="str">
        <f t="shared" si="67"/>
        <v/>
      </c>
      <c r="P474" s="1" t="e">
        <f t="shared" si="68"/>
        <v>#N/A</v>
      </c>
      <c r="Q474" s="1" t="e">
        <f t="shared" si="69"/>
        <v>#N/A</v>
      </c>
    </row>
    <row r="475" spans="1:17" ht="14.4" x14ac:dyDescent="0.3">
      <c r="A475" s="113" t="str">
        <f t="shared" si="70"/>
        <v/>
      </c>
      <c r="B475" s="114" t="str">
        <f t="shared" si="63"/>
        <v/>
      </c>
      <c r="C475" s="115" t="str">
        <f t="shared" si="71"/>
        <v/>
      </c>
      <c r="D475" s="115" t="str">
        <f t="shared" si="64"/>
        <v/>
      </c>
      <c r="E475" s="115" t="str">
        <f t="shared" si="65"/>
        <v/>
      </c>
      <c r="F475" s="115" t="str">
        <f t="shared" si="66"/>
        <v/>
      </c>
      <c r="G475" s="115" t="str">
        <f t="shared" si="67"/>
        <v/>
      </c>
      <c r="P475" s="1" t="e">
        <f t="shared" si="68"/>
        <v>#N/A</v>
      </c>
      <c r="Q475" s="1" t="e">
        <f t="shared" si="69"/>
        <v>#N/A</v>
      </c>
    </row>
    <row r="476" spans="1:17" ht="14.4" x14ac:dyDescent="0.3">
      <c r="A476" s="113" t="str">
        <f t="shared" si="70"/>
        <v/>
      </c>
      <c r="B476" s="114" t="str">
        <f t="shared" si="63"/>
        <v/>
      </c>
      <c r="C476" s="115" t="str">
        <f t="shared" si="71"/>
        <v/>
      </c>
      <c r="D476" s="115" t="str">
        <f t="shared" si="64"/>
        <v/>
      </c>
      <c r="E476" s="115" t="str">
        <f t="shared" si="65"/>
        <v/>
      </c>
      <c r="F476" s="115" t="str">
        <f t="shared" si="66"/>
        <v/>
      </c>
      <c r="G476" s="115" t="str">
        <f t="shared" si="67"/>
        <v/>
      </c>
      <c r="P476" s="1" t="e">
        <f t="shared" si="68"/>
        <v>#N/A</v>
      </c>
      <c r="Q476" s="1" t="e">
        <f t="shared" si="69"/>
        <v>#N/A</v>
      </c>
    </row>
    <row r="477" spans="1:17" ht="14.4" x14ac:dyDescent="0.3">
      <c r="A477" s="113" t="str">
        <f t="shared" si="70"/>
        <v/>
      </c>
      <c r="B477" s="114" t="str">
        <f t="shared" si="63"/>
        <v/>
      </c>
      <c r="C477" s="115" t="str">
        <f t="shared" si="71"/>
        <v/>
      </c>
      <c r="D477" s="115" t="str">
        <f t="shared" si="64"/>
        <v/>
      </c>
      <c r="E477" s="115" t="str">
        <f t="shared" si="65"/>
        <v/>
      </c>
      <c r="F477" s="115" t="str">
        <f t="shared" si="66"/>
        <v/>
      </c>
      <c r="G477" s="115" t="str">
        <f t="shared" si="67"/>
        <v/>
      </c>
      <c r="P477" s="1" t="e">
        <f t="shared" si="68"/>
        <v>#N/A</v>
      </c>
      <c r="Q477" s="1" t="e">
        <f t="shared" si="69"/>
        <v>#N/A</v>
      </c>
    </row>
    <row r="478" spans="1:17" ht="14.4" x14ac:dyDescent="0.3">
      <c r="A478" s="113" t="str">
        <f t="shared" si="70"/>
        <v/>
      </c>
      <c r="B478" s="114" t="str">
        <f t="shared" si="63"/>
        <v/>
      </c>
      <c r="C478" s="115" t="str">
        <f t="shared" si="71"/>
        <v/>
      </c>
      <c r="D478" s="115" t="str">
        <f t="shared" si="64"/>
        <v/>
      </c>
      <c r="E478" s="115" t="str">
        <f t="shared" si="65"/>
        <v/>
      </c>
      <c r="F478" s="115" t="str">
        <f t="shared" si="66"/>
        <v/>
      </c>
      <c r="G478" s="115" t="str">
        <f t="shared" si="67"/>
        <v/>
      </c>
      <c r="P478" s="1" t="e">
        <f t="shared" si="68"/>
        <v>#N/A</v>
      </c>
      <c r="Q478" s="1" t="e">
        <f t="shared" si="69"/>
        <v>#N/A</v>
      </c>
    </row>
    <row r="479" spans="1:17" ht="14.4" x14ac:dyDescent="0.3">
      <c r="A479" s="113" t="str">
        <f t="shared" si="70"/>
        <v/>
      </c>
      <c r="B479" s="114" t="str">
        <f t="shared" si="63"/>
        <v/>
      </c>
      <c r="C479" s="115" t="str">
        <f t="shared" si="71"/>
        <v/>
      </c>
      <c r="D479" s="115" t="str">
        <f t="shared" si="64"/>
        <v/>
      </c>
      <c r="E479" s="115" t="str">
        <f t="shared" si="65"/>
        <v/>
      </c>
      <c r="F479" s="115" t="str">
        <f t="shared" si="66"/>
        <v/>
      </c>
      <c r="G479" s="115" t="str">
        <f t="shared" si="67"/>
        <v/>
      </c>
      <c r="P479" s="1" t="e">
        <f t="shared" si="68"/>
        <v>#N/A</v>
      </c>
      <c r="Q479" s="1" t="e">
        <f t="shared" si="69"/>
        <v>#N/A</v>
      </c>
    </row>
    <row r="480" spans="1:17" ht="14.4" x14ac:dyDescent="0.3">
      <c r="A480" s="113" t="str">
        <f t="shared" si="70"/>
        <v/>
      </c>
      <c r="B480" s="114" t="str">
        <f t="shared" si="63"/>
        <v/>
      </c>
      <c r="C480" s="115" t="str">
        <f t="shared" si="71"/>
        <v/>
      </c>
      <c r="D480" s="115" t="str">
        <f t="shared" si="64"/>
        <v/>
      </c>
      <c r="E480" s="115" t="str">
        <f t="shared" si="65"/>
        <v/>
      </c>
      <c r="F480" s="115" t="str">
        <f t="shared" si="66"/>
        <v/>
      </c>
      <c r="G480" s="115" t="str">
        <f t="shared" si="67"/>
        <v/>
      </c>
      <c r="P480" s="1" t="e">
        <f t="shared" si="68"/>
        <v>#N/A</v>
      </c>
      <c r="Q480" s="1" t="e">
        <f t="shared" si="69"/>
        <v>#N/A</v>
      </c>
    </row>
    <row r="481" spans="1:17" ht="14.4" x14ac:dyDescent="0.3">
      <c r="A481" s="113" t="str">
        <f t="shared" si="70"/>
        <v/>
      </c>
      <c r="B481" s="114" t="str">
        <f t="shared" si="63"/>
        <v/>
      </c>
      <c r="C481" s="115" t="str">
        <f t="shared" si="71"/>
        <v/>
      </c>
      <c r="D481" s="115" t="str">
        <f t="shared" si="64"/>
        <v/>
      </c>
      <c r="E481" s="115" t="str">
        <f t="shared" si="65"/>
        <v/>
      </c>
      <c r="F481" s="115" t="str">
        <f t="shared" si="66"/>
        <v/>
      </c>
      <c r="G481" s="115" t="str">
        <f t="shared" si="67"/>
        <v/>
      </c>
      <c r="P481" s="1" t="e">
        <f t="shared" si="68"/>
        <v>#N/A</v>
      </c>
      <c r="Q481" s="1" t="e">
        <f t="shared" si="69"/>
        <v>#N/A</v>
      </c>
    </row>
    <row r="482" spans="1:17" ht="14.4" x14ac:dyDescent="0.3">
      <c r="A482" s="113" t="str">
        <f t="shared" si="70"/>
        <v/>
      </c>
      <c r="B482" s="114" t="str">
        <f t="shared" si="63"/>
        <v/>
      </c>
      <c r="C482" s="115" t="str">
        <f t="shared" si="71"/>
        <v/>
      </c>
      <c r="D482" s="115" t="str">
        <f t="shared" si="64"/>
        <v/>
      </c>
      <c r="E482" s="115" t="str">
        <f t="shared" si="65"/>
        <v/>
      </c>
      <c r="F482" s="115" t="str">
        <f t="shared" si="66"/>
        <v/>
      </c>
      <c r="G482" s="115" t="str">
        <f t="shared" si="67"/>
        <v/>
      </c>
      <c r="P482" s="1" t="e">
        <f t="shared" si="68"/>
        <v>#N/A</v>
      </c>
      <c r="Q482" s="1" t="e">
        <f t="shared" si="69"/>
        <v>#N/A</v>
      </c>
    </row>
    <row r="483" spans="1:17" ht="14.4" x14ac:dyDescent="0.3">
      <c r="A483" s="113" t="str">
        <f t="shared" si="70"/>
        <v/>
      </c>
      <c r="B483" s="114" t="str">
        <f t="shared" si="63"/>
        <v/>
      </c>
      <c r="C483" s="115" t="str">
        <f t="shared" si="71"/>
        <v/>
      </c>
      <c r="D483" s="115" t="str">
        <f t="shared" si="64"/>
        <v/>
      </c>
      <c r="E483" s="115" t="str">
        <f t="shared" si="65"/>
        <v/>
      </c>
      <c r="F483" s="115" t="str">
        <f t="shared" si="66"/>
        <v/>
      </c>
      <c r="G483" s="115" t="str">
        <f t="shared" si="67"/>
        <v/>
      </c>
      <c r="P483" s="1" t="e">
        <f t="shared" si="68"/>
        <v>#N/A</v>
      </c>
      <c r="Q483" s="1" t="e">
        <f t="shared" si="69"/>
        <v>#N/A</v>
      </c>
    </row>
    <row r="484" spans="1:17" ht="14.4" x14ac:dyDescent="0.3">
      <c r="A484" s="113" t="str">
        <f t="shared" si="70"/>
        <v/>
      </c>
      <c r="B484" s="114" t="str">
        <f t="shared" si="63"/>
        <v/>
      </c>
      <c r="C484" s="115" t="str">
        <f t="shared" si="71"/>
        <v/>
      </c>
      <c r="D484" s="115" t="str">
        <f t="shared" si="64"/>
        <v/>
      </c>
      <c r="E484" s="115" t="str">
        <f t="shared" si="65"/>
        <v/>
      </c>
      <c r="F484" s="115" t="str">
        <f t="shared" si="66"/>
        <v/>
      </c>
      <c r="G484" s="115" t="str">
        <f t="shared" si="67"/>
        <v/>
      </c>
      <c r="P484" s="1" t="e">
        <f t="shared" si="68"/>
        <v>#N/A</v>
      </c>
      <c r="Q484" s="1" t="e">
        <f t="shared" si="69"/>
        <v>#N/A</v>
      </c>
    </row>
    <row r="485" spans="1:17" ht="14.4" x14ac:dyDescent="0.3">
      <c r="A485" s="113" t="str">
        <f t="shared" si="70"/>
        <v/>
      </c>
      <c r="B485" s="114" t="str">
        <f t="shared" si="63"/>
        <v/>
      </c>
      <c r="C485" s="115" t="str">
        <f t="shared" si="71"/>
        <v/>
      </c>
      <c r="D485" s="115" t="str">
        <f t="shared" si="64"/>
        <v/>
      </c>
      <c r="E485" s="115" t="str">
        <f t="shared" si="65"/>
        <v/>
      </c>
      <c r="F485" s="115" t="str">
        <f t="shared" si="66"/>
        <v/>
      </c>
      <c r="G485" s="115" t="str">
        <f t="shared" si="67"/>
        <v/>
      </c>
      <c r="P485" s="1" t="e">
        <f t="shared" si="68"/>
        <v>#N/A</v>
      </c>
      <c r="Q485" s="1" t="e">
        <f t="shared" si="69"/>
        <v>#N/A</v>
      </c>
    </row>
    <row r="486" spans="1:17" ht="14.4" x14ac:dyDescent="0.3">
      <c r="A486" s="113" t="str">
        <f t="shared" si="70"/>
        <v/>
      </c>
      <c r="B486" s="114" t="str">
        <f t="shared" si="63"/>
        <v/>
      </c>
      <c r="C486" s="115" t="str">
        <f t="shared" si="71"/>
        <v/>
      </c>
      <c r="D486" s="115" t="str">
        <f t="shared" si="64"/>
        <v/>
      </c>
      <c r="E486" s="115" t="str">
        <f t="shared" si="65"/>
        <v/>
      </c>
      <c r="F486" s="115" t="str">
        <f t="shared" si="66"/>
        <v/>
      </c>
      <c r="G486" s="115" t="str">
        <f t="shared" si="67"/>
        <v/>
      </c>
      <c r="P486" s="1" t="e">
        <f t="shared" si="68"/>
        <v>#N/A</v>
      </c>
      <c r="Q486" s="1" t="e">
        <f t="shared" si="69"/>
        <v>#N/A</v>
      </c>
    </row>
    <row r="487" spans="1:17" ht="14.4" x14ac:dyDescent="0.3">
      <c r="A487" s="113" t="str">
        <f t="shared" si="70"/>
        <v/>
      </c>
      <c r="B487" s="114" t="str">
        <f t="shared" si="63"/>
        <v/>
      </c>
      <c r="C487" s="115" t="str">
        <f t="shared" si="71"/>
        <v/>
      </c>
      <c r="D487" s="115" t="str">
        <f t="shared" si="64"/>
        <v/>
      </c>
      <c r="E487" s="115" t="str">
        <f t="shared" si="65"/>
        <v/>
      </c>
      <c r="F487" s="115" t="str">
        <f t="shared" si="66"/>
        <v/>
      </c>
      <c r="G487" s="115" t="str">
        <f t="shared" si="67"/>
        <v/>
      </c>
      <c r="P487" s="1" t="e">
        <f t="shared" si="68"/>
        <v>#N/A</v>
      </c>
      <c r="Q487" s="1" t="e">
        <f t="shared" si="69"/>
        <v>#N/A</v>
      </c>
    </row>
    <row r="488" spans="1:17" ht="14.4" x14ac:dyDescent="0.3">
      <c r="A488" s="113" t="str">
        <f t="shared" si="70"/>
        <v/>
      </c>
      <c r="B488" s="114" t="str">
        <f t="shared" si="63"/>
        <v/>
      </c>
      <c r="C488" s="115" t="str">
        <f t="shared" si="71"/>
        <v/>
      </c>
      <c r="D488" s="115" t="str">
        <f t="shared" si="64"/>
        <v/>
      </c>
      <c r="E488" s="115" t="str">
        <f t="shared" si="65"/>
        <v/>
      </c>
      <c r="F488" s="115" t="str">
        <f t="shared" si="66"/>
        <v/>
      </c>
      <c r="G488" s="115" t="str">
        <f t="shared" si="67"/>
        <v/>
      </c>
      <c r="P488" s="1" t="e">
        <f t="shared" si="68"/>
        <v>#N/A</v>
      </c>
      <c r="Q488" s="1" t="e">
        <f t="shared" si="69"/>
        <v>#N/A</v>
      </c>
    </row>
    <row r="489" spans="1:17" ht="14.4" x14ac:dyDescent="0.3">
      <c r="A489" s="113" t="str">
        <f t="shared" si="70"/>
        <v/>
      </c>
      <c r="B489" s="114" t="str">
        <f t="shared" si="63"/>
        <v/>
      </c>
      <c r="C489" s="115" t="str">
        <f t="shared" si="71"/>
        <v/>
      </c>
      <c r="D489" s="115" t="str">
        <f t="shared" si="64"/>
        <v/>
      </c>
      <c r="E489" s="115" t="str">
        <f t="shared" si="65"/>
        <v/>
      </c>
      <c r="F489" s="115" t="str">
        <f t="shared" si="66"/>
        <v/>
      </c>
      <c r="G489" s="115" t="str">
        <f t="shared" si="67"/>
        <v/>
      </c>
      <c r="P489" s="1" t="e">
        <f t="shared" si="68"/>
        <v>#N/A</v>
      </c>
      <c r="Q489" s="1" t="e">
        <f t="shared" si="69"/>
        <v>#N/A</v>
      </c>
    </row>
    <row r="490" spans="1:17" ht="14.4" x14ac:dyDescent="0.3">
      <c r="A490" s="113" t="str">
        <f t="shared" si="70"/>
        <v/>
      </c>
      <c r="B490" s="114" t="str">
        <f t="shared" si="63"/>
        <v/>
      </c>
      <c r="C490" s="115" t="str">
        <f t="shared" si="71"/>
        <v/>
      </c>
      <c r="D490" s="115" t="str">
        <f t="shared" si="64"/>
        <v/>
      </c>
      <c r="E490" s="115" t="str">
        <f t="shared" si="65"/>
        <v/>
      </c>
      <c r="F490" s="115" t="str">
        <f t="shared" si="66"/>
        <v/>
      </c>
      <c r="G490" s="115" t="str">
        <f t="shared" si="67"/>
        <v/>
      </c>
      <c r="P490" s="1" t="e">
        <f t="shared" si="68"/>
        <v>#N/A</v>
      </c>
      <c r="Q490" s="1" t="e">
        <f t="shared" si="69"/>
        <v>#N/A</v>
      </c>
    </row>
    <row r="491" spans="1:17" ht="14.4" x14ac:dyDescent="0.3">
      <c r="A491" s="113" t="str">
        <f t="shared" si="70"/>
        <v/>
      </c>
      <c r="B491" s="114" t="str">
        <f t="shared" si="63"/>
        <v/>
      </c>
      <c r="C491" s="115" t="str">
        <f t="shared" si="71"/>
        <v/>
      </c>
      <c r="D491" s="115" t="str">
        <f t="shared" si="64"/>
        <v/>
      </c>
      <c r="E491" s="115" t="str">
        <f t="shared" si="65"/>
        <v/>
      </c>
      <c r="F491" s="115" t="str">
        <f t="shared" si="66"/>
        <v/>
      </c>
      <c r="G491" s="115" t="str">
        <f t="shared" si="67"/>
        <v/>
      </c>
      <c r="P491" s="1" t="e">
        <f t="shared" si="68"/>
        <v>#N/A</v>
      </c>
      <c r="Q491" s="1" t="e">
        <f t="shared" si="69"/>
        <v>#N/A</v>
      </c>
    </row>
    <row r="492" spans="1:17" ht="14.4" x14ac:dyDescent="0.3">
      <c r="A492" s="113" t="str">
        <f t="shared" si="70"/>
        <v/>
      </c>
      <c r="B492" s="114" t="str">
        <f t="shared" si="63"/>
        <v/>
      </c>
      <c r="C492" s="115" t="str">
        <f t="shared" si="71"/>
        <v/>
      </c>
      <c r="D492" s="115" t="str">
        <f t="shared" si="64"/>
        <v/>
      </c>
      <c r="E492" s="115" t="str">
        <f t="shared" si="65"/>
        <v/>
      </c>
      <c r="F492" s="115" t="str">
        <f t="shared" si="66"/>
        <v/>
      </c>
      <c r="G492" s="115" t="str">
        <f t="shared" si="67"/>
        <v/>
      </c>
      <c r="P492" s="1" t="e">
        <f t="shared" si="68"/>
        <v>#N/A</v>
      </c>
      <c r="Q492" s="1" t="e">
        <f t="shared" si="69"/>
        <v>#N/A</v>
      </c>
    </row>
    <row r="493" spans="1:17" ht="14.4" x14ac:dyDescent="0.3">
      <c r="A493" s="113" t="str">
        <f t="shared" si="70"/>
        <v/>
      </c>
      <c r="B493" s="114" t="str">
        <f t="shared" si="63"/>
        <v/>
      </c>
      <c r="C493" s="115" t="str">
        <f t="shared" si="71"/>
        <v/>
      </c>
      <c r="D493" s="115" t="str">
        <f t="shared" si="64"/>
        <v/>
      </c>
      <c r="E493" s="115" t="str">
        <f t="shared" si="65"/>
        <v/>
      </c>
      <c r="F493" s="115" t="str">
        <f t="shared" si="66"/>
        <v/>
      </c>
      <c r="G493" s="115" t="str">
        <f t="shared" si="67"/>
        <v/>
      </c>
      <c r="P493" s="1" t="e">
        <f t="shared" si="68"/>
        <v>#N/A</v>
      </c>
      <c r="Q493" s="1" t="e">
        <f t="shared" si="69"/>
        <v>#N/A</v>
      </c>
    </row>
    <row r="494" spans="1:17" ht="14.4" x14ac:dyDescent="0.3">
      <c r="A494" s="113" t="str">
        <f t="shared" si="70"/>
        <v/>
      </c>
      <c r="B494" s="114" t="str">
        <f t="shared" si="63"/>
        <v/>
      </c>
      <c r="C494" s="115" t="str">
        <f t="shared" si="71"/>
        <v/>
      </c>
      <c r="D494" s="115" t="str">
        <f t="shared" si="64"/>
        <v/>
      </c>
      <c r="E494" s="115" t="str">
        <f t="shared" si="65"/>
        <v/>
      </c>
      <c r="F494" s="115" t="str">
        <f t="shared" si="66"/>
        <v/>
      </c>
      <c r="G494" s="115" t="str">
        <f t="shared" si="67"/>
        <v/>
      </c>
      <c r="P494" s="1" t="e">
        <f t="shared" si="68"/>
        <v>#N/A</v>
      </c>
      <c r="Q494" s="1" t="e">
        <f t="shared" si="69"/>
        <v>#N/A</v>
      </c>
    </row>
    <row r="495" spans="1:17" ht="14.4" x14ac:dyDescent="0.3">
      <c r="A495" s="116" t="str">
        <f t="shared" si="70"/>
        <v/>
      </c>
      <c r="B495" s="119" t="str">
        <f t="shared" si="63"/>
        <v/>
      </c>
      <c r="C495" s="117" t="str">
        <f t="shared" si="71"/>
        <v/>
      </c>
      <c r="D495" s="117" t="str">
        <f t="shared" si="64"/>
        <v/>
      </c>
      <c r="E495" s="117" t="str">
        <f t="shared" si="65"/>
        <v/>
      </c>
      <c r="F495" s="117" t="str">
        <f t="shared" si="66"/>
        <v/>
      </c>
      <c r="G495" s="117" t="str">
        <f t="shared" si="67"/>
        <v/>
      </c>
      <c r="P495" s="1" t="e">
        <f t="shared" si="68"/>
        <v>#N/A</v>
      </c>
      <c r="Q495" s="1" t="e">
        <f t="shared" si="69"/>
        <v>#N/A</v>
      </c>
    </row>
    <row r="496" spans="1:17" ht="14.4" x14ac:dyDescent="0.3">
      <c r="A496" s="116" t="str">
        <f t="shared" si="70"/>
        <v/>
      </c>
      <c r="B496" s="119" t="str">
        <f t="shared" si="63"/>
        <v/>
      </c>
      <c r="C496" s="117" t="str">
        <f t="shared" si="71"/>
        <v/>
      </c>
      <c r="D496" s="117" t="str">
        <f t="shared" si="64"/>
        <v/>
      </c>
      <c r="E496" s="117" t="str">
        <f t="shared" si="65"/>
        <v/>
      </c>
      <c r="F496" s="117" t="str">
        <f t="shared" si="66"/>
        <v/>
      </c>
      <c r="G496" s="117" t="str">
        <f t="shared" si="67"/>
        <v/>
      </c>
      <c r="P496" s="1" t="e">
        <f t="shared" si="68"/>
        <v>#N/A</v>
      </c>
      <c r="Q496" s="1" t="e">
        <f t="shared" si="69"/>
        <v>#N/A</v>
      </c>
    </row>
    <row r="497" spans="1:17" ht="14.4" x14ac:dyDescent="0.3">
      <c r="A497" s="116" t="str">
        <f t="shared" si="70"/>
        <v/>
      </c>
      <c r="B497" s="119" t="str">
        <f t="shared" si="63"/>
        <v/>
      </c>
      <c r="C497" s="117" t="str">
        <f t="shared" si="71"/>
        <v/>
      </c>
      <c r="D497" s="117" t="str">
        <f t="shared" si="64"/>
        <v/>
      </c>
      <c r="E497" s="117" t="str">
        <f t="shared" si="65"/>
        <v/>
      </c>
      <c r="F497" s="117" t="str">
        <f t="shared" si="66"/>
        <v/>
      </c>
      <c r="G497" s="117" t="str">
        <f t="shared" si="67"/>
        <v/>
      </c>
      <c r="P497" s="1" t="e">
        <f t="shared" si="68"/>
        <v>#N/A</v>
      </c>
      <c r="Q497" s="1" t="e">
        <f t="shared" si="69"/>
        <v>#N/A</v>
      </c>
    </row>
    <row r="498" spans="1:17" ht="14.4" x14ac:dyDescent="0.3">
      <c r="A498" s="116" t="str">
        <f t="shared" si="70"/>
        <v/>
      </c>
      <c r="B498" s="119" t="str">
        <f t="shared" si="63"/>
        <v/>
      </c>
      <c r="C498" s="117" t="str">
        <f t="shared" si="71"/>
        <v/>
      </c>
      <c r="D498" s="117" t="str">
        <f t="shared" si="64"/>
        <v/>
      </c>
      <c r="E498" s="117" t="str">
        <f t="shared" si="65"/>
        <v/>
      </c>
      <c r="F498" s="117" t="str">
        <f t="shared" si="66"/>
        <v/>
      </c>
      <c r="G498" s="117" t="str">
        <f t="shared" si="67"/>
        <v/>
      </c>
      <c r="P498" s="1" t="e">
        <f t="shared" si="68"/>
        <v>#N/A</v>
      </c>
      <c r="Q498" s="1" t="e">
        <f t="shared" si="69"/>
        <v>#N/A</v>
      </c>
    </row>
    <row r="499" spans="1:17" ht="14.4" x14ac:dyDescent="0.3">
      <c r="A499" s="116" t="str">
        <f t="shared" si="70"/>
        <v/>
      </c>
      <c r="B499" s="119" t="str">
        <f t="shared" si="63"/>
        <v/>
      </c>
      <c r="C499" s="117" t="str">
        <f t="shared" si="71"/>
        <v/>
      </c>
      <c r="D499" s="117" t="str">
        <f t="shared" si="64"/>
        <v/>
      </c>
      <c r="E499" s="117" t="str">
        <f t="shared" si="65"/>
        <v/>
      </c>
      <c r="F499" s="117" t="str">
        <f t="shared" si="66"/>
        <v/>
      </c>
      <c r="G499" s="117" t="str">
        <f t="shared" si="67"/>
        <v/>
      </c>
      <c r="P499" s="1" t="e">
        <f t="shared" si="68"/>
        <v>#N/A</v>
      </c>
      <c r="Q499" s="1" t="e">
        <f t="shared" si="69"/>
        <v>#N/A</v>
      </c>
    </row>
    <row r="500" spans="1:17" ht="14.4" x14ac:dyDescent="0.3">
      <c r="A500" s="116" t="str">
        <f t="shared" si="70"/>
        <v/>
      </c>
      <c r="B500" s="119" t="str">
        <f t="shared" si="63"/>
        <v/>
      </c>
      <c r="C500" s="117" t="str">
        <f t="shared" si="71"/>
        <v/>
      </c>
      <c r="D500" s="117" t="str">
        <f t="shared" si="64"/>
        <v/>
      </c>
      <c r="E500" s="117" t="str">
        <f t="shared" si="65"/>
        <v/>
      </c>
      <c r="F500" s="117" t="str">
        <f t="shared" si="66"/>
        <v/>
      </c>
      <c r="G500" s="117" t="str">
        <f t="shared" si="67"/>
        <v/>
      </c>
      <c r="P500" s="1" t="e">
        <f t="shared" si="68"/>
        <v>#N/A</v>
      </c>
      <c r="Q500" s="1" t="e">
        <f t="shared" si="69"/>
        <v>#N/A</v>
      </c>
    </row>
    <row r="501" spans="1:17" ht="14.4" x14ac:dyDescent="0.3">
      <c r="A501" s="116" t="str">
        <f t="shared" si="70"/>
        <v/>
      </c>
      <c r="B501" s="119" t="str">
        <f t="shared" si="63"/>
        <v/>
      </c>
      <c r="C501" s="117" t="str">
        <f t="shared" si="71"/>
        <v/>
      </c>
      <c r="D501" s="117" t="str">
        <f t="shared" si="64"/>
        <v/>
      </c>
      <c r="E501" s="117" t="str">
        <f t="shared" si="65"/>
        <v/>
      </c>
      <c r="F501" s="117" t="str">
        <f t="shared" si="66"/>
        <v/>
      </c>
      <c r="G501" s="117" t="str">
        <f t="shared" si="67"/>
        <v/>
      </c>
      <c r="P501" s="1" t="e">
        <f t="shared" si="68"/>
        <v>#N/A</v>
      </c>
      <c r="Q501" s="1" t="e">
        <f t="shared" si="69"/>
        <v>#N/A</v>
      </c>
    </row>
    <row r="502" spans="1:17" ht="14.4" x14ac:dyDescent="0.3">
      <c r="A502" s="116" t="str">
        <f t="shared" si="70"/>
        <v/>
      </c>
      <c r="B502" s="119" t="str">
        <f t="shared" si="63"/>
        <v/>
      </c>
      <c r="C502" s="117" t="str">
        <f t="shared" si="71"/>
        <v/>
      </c>
      <c r="D502" s="117" t="str">
        <f t="shared" si="64"/>
        <v/>
      </c>
      <c r="E502" s="117" t="str">
        <f t="shared" si="65"/>
        <v/>
      </c>
      <c r="F502" s="117" t="str">
        <f t="shared" si="66"/>
        <v/>
      </c>
      <c r="G502" s="117" t="str">
        <f t="shared" si="67"/>
        <v/>
      </c>
      <c r="P502" s="1" t="e">
        <f t="shared" si="68"/>
        <v>#N/A</v>
      </c>
      <c r="Q502" s="1" t="e">
        <f t="shared" si="69"/>
        <v>#N/A</v>
      </c>
    </row>
    <row r="503" spans="1:17" ht="14.4" x14ac:dyDescent="0.3">
      <c r="A503" s="116" t="str">
        <f t="shared" si="70"/>
        <v/>
      </c>
      <c r="B503" s="119" t="str">
        <f t="shared" si="63"/>
        <v/>
      </c>
      <c r="C503" s="117" t="str">
        <f t="shared" si="71"/>
        <v/>
      </c>
      <c r="D503" s="117" t="str">
        <f t="shared" si="64"/>
        <v/>
      </c>
      <c r="E503" s="117" t="str">
        <f t="shared" si="65"/>
        <v/>
      </c>
      <c r="F503" s="117" t="str">
        <f t="shared" si="66"/>
        <v/>
      </c>
      <c r="G503" s="117" t="str">
        <f t="shared" si="67"/>
        <v/>
      </c>
      <c r="P503" s="1" t="e">
        <f t="shared" si="68"/>
        <v>#N/A</v>
      </c>
      <c r="Q503" s="1" t="e">
        <f t="shared" si="69"/>
        <v>#N/A</v>
      </c>
    </row>
    <row r="504" spans="1:17" ht="14.4" x14ac:dyDescent="0.3">
      <c r="A504" s="116" t="str">
        <f t="shared" si="70"/>
        <v/>
      </c>
      <c r="B504" s="119" t="str">
        <f t="shared" si="63"/>
        <v/>
      </c>
      <c r="C504" s="117" t="str">
        <f t="shared" si="71"/>
        <v/>
      </c>
      <c r="D504" s="117" t="str">
        <f t="shared" si="64"/>
        <v/>
      </c>
      <c r="E504" s="117" t="str">
        <f t="shared" si="65"/>
        <v/>
      </c>
      <c r="F504" s="117" t="str">
        <f t="shared" si="66"/>
        <v/>
      </c>
      <c r="G504" s="117" t="str">
        <f t="shared" si="67"/>
        <v/>
      </c>
      <c r="P504" s="1" t="e">
        <f t="shared" si="68"/>
        <v>#N/A</v>
      </c>
      <c r="Q504" s="1" t="e">
        <f t="shared" si="69"/>
        <v>#N/A</v>
      </c>
    </row>
    <row r="505" spans="1:17" ht="14.4" x14ac:dyDescent="0.3">
      <c r="A505" s="116" t="str">
        <f t="shared" si="70"/>
        <v/>
      </c>
      <c r="B505" s="119" t="str">
        <f t="shared" si="63"/>
        <v/>
      </c>
      <c r="C505" s="117" t="str">
        <f t="shared" si="71"/>
        <v/>
      </c>
      <c r="D505" s="117" t="str">
        <f t="shared" si="64"/>
        <v/>
      </c>
      <c r="E505" s="117" t="str">
        <f t="shared" si="65"/>
        <v/>
      </c>
      <c r="F505" s="117" t="str">
        <f t="shared" si="66"/>
        <v/>
      </c>
      <c r="G505" s="117" t="str">
        <f t="shared" si="67"/>
        <v/>
      </c>
      <c r="P505" s="1" t="e">
        <f t="shared" si="68"/>
        <v>#N/A</v>
      </c>
      <c r="Q505" s="1" t="e">
        <f t="shared" si="69"/>
        <v>#N/A</v>
      </c>
    </row>
    <row r="506" spans="1:17" ht="14.4" x14ac:dyDescent="0.3">
      <c r="A506" s="116" t="str">
        <f t="shared" si="70"/>
        <v/>
      </c>
      <c r="B506" s="119" t="str">
        <f t="shared" si="63"/>
        <v/>
      </c>
      <c r="C506" s="117" t="str">
        <f t="shared" si="71"/>
        <v/>
      </c>
      <c r="D506" s="117" t="str">
        <f t="shared" si="64"/>
        <v/>
      </c>
      <c r="E506" s="117" t="str">
        <f t="shared" si="65"/>
        <v/>
      </c>
      <c r="F506" s="117" t="str">
        <f t="shared" si="66"/>
        <v/>
      </c>
      <c r="G506" s="117" t="str">
        <f t="shared" si="67"/>
        <v/>
      </c>
      <c r="P506" s="1" t="e">
        <f t="shared" si="68"/>
        <v>#N/A</v>
      </c>
      <c r="Q506" s="1" t="e">
        <f t="shared" si="69"/>
        <v>#N/A</v>
      </c>
    </row>
    <row r="507" spans="1:17" ht="14.4" x14ac:dyDescent="0.3">
      <c r="A507" s="116" t="str">
        <f t="shared" si="70"/>
        <v/>
      </c>
      <c r="B507" s="119" t="str">
        <f t="shared" si="63"/>
        <v/>
      </c>
      <c r="C507" s="117" t="str">
        <f t="shared" si="71"/>
        <v/>
      </c>
      <c r="D507" s="117" t="str">
        <f t="shared" si="64"/>
        <v/>
      </c>
      <c r="E507" s="117" t="str">
        <f t="shared" si="65"/>
        <v/>
      </c>
      <c r="F507" s="117" t="str">
        <f t="shared" si="66"/>
        <v/>
      </c>
      <c r="G507" s="117" t="str">
        <f t="shared" si="67"/>
        <v/>
      </c>
      <c r="P507" s="1" t="e">
        <f t="shared" si="68"/>
        <v>#N/A</v>
      </c>
      <c r="Q507" s="1" t="e">
        <f t="shared" si="69"/>
        <v>#N/A</v>
      </c>
    </row>
    <row r="508" spans="1:17" ht="14.4" x14ac:dyDescent="0.3">
      <c r="A508" s="116" t="str">
        <f t="shared" si="70"/>
        <v/>
      </c>
      <c r="B508" s="119" t="str">
        <f t="shared" si="63"/>
        <v/>
      </c>
      <c r="C508" s="117" t="str">
        <f t="shared" si="71"/>
        <v/>
      </c>
      <c r="D508" s="117" t="str">
        <f t="shared" si="64"/>
        <v/>
      </c>
      <c r="E508" s="117" t="str">
        <f t="shared" si="65"/>
        <v/>
      </c>
      <c r="F508" s="117" t="str">
        <f t="shared" si="66"/>
        <v/>
      </c>
      <c r="G508" s="117" t="str">
        <f t="shared" si="67"/>
        <v/>
      </c>
      <c r="P508" s="1" t="e">
        <f t="shared" si="68"/>
        <v>#N/A</v>
      </c>
      <c r="Q508" s="1" t="e">
        <f t="shared" si="69"/>
        <v>#N/A</v>
      </c>
    </row>
    <row r="509" spans="1:17" ht="14.4" x14ac:dyDescent="0.3">
      <c r="A509" s="116" t="str">
        <f t="shared" si="70"/>
        <v/>
      </c>
      <c r="B509" s="119" t="str">
        <f t="shared" si="63"/>
        <v/>
      </c>
      <c r="C509" s="117" t="str">
        <f t="shared" si="71"/>
        <v/>
      </c>
      <c r="D509" s="117" t="str">
        <f t="shared" si="64"/>
        <v/>
      </c>
      <c r="E509" s="117" t="str">
        <f t="shared" si="65"/>
        <v/>
      </c>
      <c r="F509" s="117" t="str">
        <f t="shared" si="66"/>
        <v/>
      </c>
      <c r="G509" s="117" t="str">
        <f t="shared" si="67"/>
        <v/>
      </c>
      <c r="P509" s="1" t="e">
        <f t="shared" si="68"/>
        <v>#N/A</v>
      </c>
      <c r="Q509" s="1" t="e">
        <f t="shared" si="69"/>
        <v>#N/A</v>
      </c>
    </row>
    <row r="510" spans="1:17" ht="14.4" x14ac:dyDescent="0.3">
      <c r="A510" s="116" t="str">
        <f t="shared" si="70"/>
        <v/>
      </c>
      <c r="B510" s="119" t="str">
        <f t="shared" si="63"/>
        <v/>
      </c>
      <c r="C510" s="117" t="str">
        <f t="shared" si="71"/>
        <v/>
      </c>
      <c r="D510" s="117" t="str">
        <f t="shared" si="64"/>
        <v/>
      </c>
      <c r="E510" s="117" t="str">
        <f t="shared" si="65"/>
        <v/>
      </c>
      <c r="F510" s="117" t="str">
        <f t="shared" si="66"/>
        <v/>
      </c>
      <c r="G510" s="117" t="str">
        <f t="shared" si="67"/>
        <v/>
      </c>
      <c r="P510" s="1" t="e">
        <f t="shared" si="68"/>
        <v>#N/A</v>
      </c>
      <c r="Q510" s="1" t="e">
        <f t="shared" si="69"/>
        <v>#N/A</v>
      </c>
    </row>
    <row r="511" spans="1:17" ht="14.4" x14ac:dyDescent="0.3">
      <c r="A511" s="116" t="str">
        <f t="shared" si="70"/>
        <v/>
      </c>
      <c r="B511" s="119" t="str">
        <f t="shared" si="63"/>
        <v/>
      </c>
      <c r="C511" s="117" t="str">
        <f t="shared" si="71"/>
        <v/>
      </c>
      <c r="D511" s="117" t="str">
        <f t="shared" si="64"/>
        <v/>
      </c>
      <c r="E511" s="117" t="str">
        <f t="shared" si="65"/>
        <v/>
      </c>
      <c r="F511" s="117" t="str">
        <f t="shared" si="66"/>
        <v/>
      </c>
      <c r="G511" s="117" t="str">
        <f t="shared" si="67"/>
        <v/>
      </c>
      <c r="P511" s="1" t="e">
        <f t="shared" si="68"/>
        <v>#N/A</v>
      </c>
      <c r="Q511" s="1" t="e">
        <f t="shared" si="69"/>
        <v>#N/A</v>
      </c>
    </row>
    <row r="512" spans="1:17" ht="14.4" x14ac:dyDescent="0.3">
      <c r="A512" s="116" t="str">
        <f t="shared" si="70"/>
        <v/>
      </c>
      <c r="B512" s="119" t="str">
        <f t="shared" si="63"/>
        <v/>
      </c>
      <c r="C512" s="117" t="str">
        <f t="shared" si="71"/>
        <v/>
      </c>
      <c r="D512" s="117" t="str">
        <f t="shared" si="64"/>
        <v/>
      </c>
      <c r="E512" s="117" t="str">
        <f t="shared" si="65"/>
        <v/>
      </c>
      <c r="F512" s="117" t="str">
        <f t="shared" si="66"/>
        <v/>
      </c>
      <c r="G512" s="117" t="str">
        <f t="shared" si="67"/>
        <v/>
      </c>
      <c r="P512" s="1" t="e">
        <f t="shared" si="68"/>
        <v>#N/A</v>
      </c>
      <c r="Q512" s="1" t="e">
        <f t="shared" si="69"/>
        <v>#N/A</v>
      </c>
    </row>
    <row r="513" spans="1:17" ht="14.4" x14ac:dyDescent="0.3">
      <c r="A513" s="116" t="str">
        <f t="shared" si="70"/>
        <v/>
      </c>
      <c r="B513" s="119" t="str">
        <f t="shared" si="63"/>
        <v/>
      </c>
      <c r="C513" s="117" t="str">
        <f t="shared" si="71"/>
        <v/>
      </c>
      <c r="D513" s="117" t="str">
        <f t="shared" si="64"/>
        <v/>
      </c>
      <c r="E513" s="117" t="str">
        <f t="shared" si="65"/>
        <v/>
      </c>
      <c r="F513" s="117" t="str">
        <f t="shared" si="66"/>
        <v/>
      </c>
      <c r="G513" s="117" t="str">
        <f t="shared" si="67"/>
        <v/>
      </c>
      <c r="P513" s="1" t="e">
        <f t="shared" si="68"/>
        <v>#N/A</v>
      </c>
      <c r="Q513" s="1" t="e">
        <f t="shared" si="69"/>
        <v>#N/A</v>
      </c>
    </row>
    <row r="514" spans="1:17" ht="14.4" x14ac:dyDescent="0.3">
      <c r="A514" s="116" t="str">
        <f t="shared" si="70"/>
        <v/>
      </c>
      <c r="B514" s="119" t="str">
        <f t="shared" si="63"/>
        <v/>
      </c>
      <c r="C514" s="117" t="str">
        <f t="shared" si="71"/>
        <v/>
      </c>
      <c r="D514" s="117" t="str">
        <f t="shared" si="64"/>
        <v/>
      </c>
      <c r="E514" s="117" t="str">
        <f t="shared" si="65"/>
        <v/>
      </c>
      <c r="F514" s="117" t="str">
        <f t="shared" si="66"/>
        <v/>
      </c>
      <c r="G514" s="117" t="str">
        <f t="shared" si="67"/>
        <v/>
      </c>
      <c r="P514" s="1" t="e">
        <f t="shared" si="68"/>
        <v>#N/A</v>
      </c>
      <c r="Q514" s="1" t="e">
        <f t="shared" si="69"/>
        <v>#N/A</v>
      </c>
    </row>
    <row r="515" spans="1:17" ht="14.4" x14ac:dyDescent="0.3">
      <c r="A515" s="116" t="str">
        <f t="shared" si="70"/>
        <v/>
      </c>
      <c r="B515" s="119" t="str">
        <f t="shared" si="63"/>
        <v/>
      </c>
      <c r="C515" s="117" t="str">
        <f t="shared" si="71"/>
        <v/>
      </c>
      <c r="D515" s="117" t="str">
        <f t="shared" si="64"/>
        <v/>
      </c>
      <c r="E515" s="117" t="str">
        <f t="shared" si="65"/>
        <v/>
      </c>
      <c r="F515" s="117" t="str">
        <f t="shared" si="66"/>
        <v/>
      </c>
      <c r="G515" s="117" t="str">
        <f t="shared" si="67"/>
        <v/>
      </c>
      <c r="P515" s="1" t="e">
        <f t="shared" si="68"/>
        <v>#N/A</v>
      </c>
      <c r="Q515" s="1" t="e">
        <f t="shared" si="69"/>
        <v>#N/A</v>
      </c>
    </row>
    <row r="516" spans="1:17" ht="14.4" x14ac:dyDescent="0.3">
      <c r="A516" s="116" t="str">
        <f t="shared" si="70"/>
        <v/>
      </c>
      <c r="B516" s="119" t="str">
        <f t="shared" si="63"/>
        <v/>
      </c>
      <c r="C516" s="117" t="str">
        <f t="shared" si="71"/>
        <v/>
      </c>
      <c r="D516" s="117" t="str">
        <f t="shared" si="64"/>
        <v/>
      </c>
      <c r="E516" s="117" t="str">
        <f t="shared" si="65"/>
        <v/>
      </c>
      <c r="F516" s="117" t="str">
        <f t="shared" si="66"/>
        <v/>
      </c>
      <c r="G516" s="117" t="str">
        <f t="shared" si="67"/>
        <v/>
      </c>
      <c r="P516" s="1" t="e">
        <f t="shared" si="68"/>
        <v>#N/A</v>
      </c>
      <c r="Q516" s="1" t="e">
        <f t="shared" si="69"/>
        <v>#N/A</v>
      </c>
    </row>
    <row r="517" spans="1:17" ht="14.4" x14ac:dyDescent="0.3">
      <c r="A517" s="116" t="str">
        <f t="shared" si="70"/>
        <v/>
      </c>
      <c r="B517" s="119" t="str">
        <f t="shared" si="63"/>
        <v/>
      </c>
      <c r="C517" s="117" t="str">
        <f t="shared" si="71"/>
        <v/>
      </c>
      <c r="D517" s="117" t="str">
        <f t="shared" si="64"/>
        <v/>
      </c>
      <c r="E517" s="117" t="str">
        <f t="shared" si="65"/>
        <v/>
      </c>
      <c r="F517" s="117" t="str">
        <f t="shared" si="66"/>
        <v/>
      </c>
      <c r="G517" s="117" t="str">
        <f t="shared" si="67"/>
        <v/>
      </c>
      <c r="P517" s="1" t="e">
        <f t="shared" si="68"/>
        <v>#N/A</v>
      </c>
      <c r="Q517" s="1" t="e">
        <f t="shared" si="69"/>
        <v>#N/A</v>
      </c>
    </row>
    <row r="518" spans="1:17" ht="14.4" x14ac:dyDescent="0.3">
      <c r="A518" s="116" t="str">
        <f t="shared" si="70"/>
        <v/>
      </c>
      <c r="B518" s="119" t="str">
        <f t="shared" si="63"/>
        <v/>
      </c>
      <c r="C518" s="117" t="str">
        <f t="shared" si="71"/>
        <v/>
      </c>
      <c r="D518" s="117" t="str">
        <f t="shared" si="64"/>
        <v/>
      </c>
      <c r="E518" s="117" t="str">
        <f t="shared" si="65"/>
        <v/>
      </c>
      <c r="F518" s="117" t="str">
        <f t="shared" si="66"/>
        <v/>
      </c>
      <c r="G518" s="117" t="str">
        <f t="shared" si="67"/>
        <v/>
      </c>
      <c r="P518" s="1" t="e">
        <f t="shared" si="68"/>
        <v>#N/A</v>
      </c>
      <c r="Q518" s="1" t="e">
        <f t="shared" si="69"/>
        <v>#N/A</v>
      </c>
    </row>
    <row r="519" spans="1:17" ht="14.4" x14ac:dyDescent="0.3">
      <c r="A519" s="116" t="str">
        <f t="shared" si="70"/>
        <v/>
      </c>
      <c r="B519" s="119" t="str">
        <f t="shared" si="63"/>
        <v/>
      </c>
      <c r="C519" s="117" t="str">
        <f t="shared" si="71"/>
        <v/>
      </c>
      <c r="D519" s="117" t="str">
        <f t="shared" si="64"/>
        <v/>
      </c>
      <c r="E519" s="117" t="str">
        <f t="shared" si="65"/>
        <v/>
      </c>
      <c r="F519" s="117" t="str">
        <f t="shared" si="66"/>
        <v/>
      </c>
      <c r="G519" s="117" t="str">
        <f t="shared" si="67"/>
        <v/>
      </c>
      <c r="P519" s="1" t="e">
        <f t="shared" si="68"/>
        <v>#N/A</v>
      </c>
      <c r="Q519" s="1" t="e">
        <f t="shared" si="69"/>
        <v>#N/A</v>
      </c>
    </row>
    <row r="520" spans="1:17" ht="14.4" x14ac:dyDescent="0.3">
      <c r="A520" s="116" t="str">
        <f t="shared" si="70"/>
        <v/>
      </c>
      <c r="B520" s="119" t="str">
        <f t="shared" si="63"/>
        <v/>
      </c>
      <c r="C520" s="117" t="str">
        <f t="shared" si="71"/>
        <v/>
      </c>
      <c r="D520" s="117" t="str">
        <f t="shared" si="64"/>
        <v/>
      </c>
      <c r="E520" s="117" t="str">
        <f t="shared" si="65"/>
        <v/>
      </c>
      <c r="F520" s="117" t="str">
        <f t="shared" si="66"/>
        <v/>
      </c>
      <c r="G520" s="117" t="str">
        <f t="shared" si="67"/>
        <v/>
      </c>
      <c r="P520" s="1" t="e">
        <f t="shared" si="68"/>
        <v>#N/A</v>
      </c>
      <c r="Q520" s="1" t="e">
        <f t="shared" si="69"/>
        <v>#N/A</v>
      </c>
    </row>
    <row r="521" spans="1:17" ht="14.4" x14ac:dyDescent="0.3">
      <c r="A521" s="116" t="str">
        <f t="shared" si="70"/>
        <v/>
      </c>
      <c r="B521" s="119" t="str">
        <f t="shared" si="63"/>
        <v/>
      </c>
      <c r="C521" s="117" t="str">
        <f t="shared" si="71"/>
        <v/>
      </c>
      <c r="D521" s="117" t="str">
        <f t="shared" si="64"/>
        <v/>
      </c>
      <c r="E521" s="117" t="str">
        <f t="shared" si="65"/>
        <v/>
      </c>
      <c r="F521" s="117" t="str">
        <f t="shared" si="66"/>
        <v/>
      </c>
      <c r="G521" s="117" t="str">
        <f t="shared" si="67"/>
        <v/>
      </c>
      <c r="P521" s="1" t="e">
        <f t="shared" si="68"/>
        <v>#N/A</v>
      </c>
      <c r="Q521" s="1" t="e">
        <f t="shared" si="69"/>
        <v>#N/A</v>
      </c>
    </row>
    <row r="522" spans="1:17" ht="14.4" x14ac:dyDescent="0.3">
      <c r="A522" s="116" t="str">
        <f t="shared" si="70"/>
        <v/>
      </c>
      <c r="B522" s="119" t="str">
        <f t="shared" si="63"/>
        <v/>
      </c>
      <c r="C522" s="117" t="str">
        <f t="shared" si="71"/>
        <v/>
      </c>
      <c r="D522" s="117" t="str">
        <f t="shared" si="64"/>
        <v/>
      </c>
      <c r="E522" s="117" t="str">
        <f t="shared" si="65"/>
        <v/>
      </c>
      <c r="F522" s="117" t="str">
        <f t="shared" si="66"/>
        <v/>
      </c>
      <c r="G522" s="117" t="str">
        <f t="shared" si="67"/>
        <v/>
      </c>
      <c r="P522" s="1" t="e">
        <f t="shared" si="68"/>
        <v>#N/A</v>
      </c>
      <c r="Q522" s="1" t="e">
        <f t="shared" si="69"/>
        <v>#N/A</v>
      </c>
    </row>
    <row r="523" spans="1:17" ht="14.4" x14ac:dyDescent="0.3">
      <c r="A523" s="116" t="str">
        <f t="shared" si="70"/>
        <v/>
      </c>
      <c r="B523" s="119" t="str">
        <f t="shared" si="63"/>
        <v/>
      </c>
      <c r="C523" s="117" t="str">
        <f t="shared" si="71"/>
        <v/>
      </c>
      <c r="D523" s="117" t="str">
        <f t="shared" si="64"/>
        <v/>
      </c>
      <c r="E523" s="117" t="str">
        <f t="shared" si="65"/>
        <v/>
      </c>
      <c r="F523" s="117" t="str">
        <f t="shared" si="66"/>
        <v/>
      </c>
      <c r="G523" s="117" t="str">
        <f t="shared" si="67"/>
        <v/>
      </c>
      <c r="P523" s="1" t="e">
        <f t="shared" si="68"/>
        <v>#N/A</v>
      </c>
      <c r="Q523" s="1" t="e">
        <f t="shared" si="69"/>
        <v>#N/A</v>
      </c>
    </row>
    <row r="524" spans="1:17" ht="14.4" x14ac:dyDescent="0.3">
      <c r="A524" s="116" t="str">
        <f t="shared" si="70"/>
        <v/>
      </c>
      <c r="B524" s="119" t="str">
        <f t="shared" si="63"/>
        <v/>
      </c>
      <c r="C524" s="117" t="str">
        <f t="shared" si="71"/>
        <v/>
      </c>
      <c r="D524" s="117" t="str">
        <f t="shared" si="64"/>
        <v/>
      </c>
      <c r="E524" s="117" t="str">
        <f t="shared" si="65"/>
        <v/>
      </c>
      <c r="F524" s="117" t="str">
        <f t="shared" si="66"/>
        <v/>
      </c>
      <c r="G524" s="117" t="str">
        <f t="shared" si="67"/>
        <v/>
      </c>
      <c r="P524" s="1" t="e">
        <f t="shared" si="68"/>
        <v>#N/A</v>
      </c>
      <c r="Q524" s="1" t="e">
        <f t="shared" si="69"/>
        <v>#N/A</v>
      </c>
    </row>
    <row r="525" spans="1:17" ht="14.4" x14ac:dyDescent="0.3">
      <c r="A525" s="116" t="str">
        <f t="shared" si="70"/>
        <v/>
      </c>
      <c r="B525" s="119" t="str">
        <f t="shared" si="63"/>
        <v/>
      </c>
      <c r="C525" s="117" t="str">
        <f t="shared" si="71"/>
        <v/>
      </c>
      <c r="D525" s="117" t="str">
        <f t="shared" si="64"/>
        <v/>
      </c>
      <c r="E525" s="117" t="str">
        <f t="shared" si="65"/>
        <v/>
      </c>
      <c r="F525" s="117" t="str">
        <f t="shared" si="66"/>
        <v/>
      </c>
      <c r="G525" s="117" t="str">
        <f t="shared" si="67"/>
        <v/>
      </c>
      <c r="P525" s="1" t="e">
        <f t="shared" si="68"/>
        <v>#N/A</v>
      </c>
      <c r="Q525" s="1" t="e">
        <f t="shared" si="69"/>
        <v>#N/A</v>
      </c>
    </row>
    <row r="526" spans="1:17" ht="14.4" x14ac:dyDescent="0.3">
      <c r="A526" s="116" t="str">
        <f t="shared" si="70"/>
        <v/>
      </c>
      <c r="B526" s="119" t="str">
        <f t="shared" si="63"/>
        <v/>
      </c>
      <c r="C526" s="117" t="str">
        <f t="shared" si="71"/>
        <v/>
      </c>
      <c r="D526" s="117" t="str">
        <f t="shared" si="64"/>
        <v/>
      </c>
      <c r="E526" s="117" t="str">
        <f t="shared" si="65"/>
        <v/>
      </c>
      <c r="F526" s="117" t="str">
        <f t="shared" si="66"/>
        <v/>
      </c>
      <c r="G526" s="117" t="str">
        <f t="shared" si="67"/>
        <v/>
      </c>
      <c r="P526" s="1" t="e">
        <f t="shared" si="68"/>
        <v>#N/A</v>
      </c>
      <c r="Q526" s="1" t="e">
        <f t="shared" si="69"/>
        <v>#N/A</v>
      </c>
    </row>
    <row r="527" spans="1:17" ht="14.4" x14ac:dyDescent="0.3">
      <c r="A527" s="116" t="str">
        <f t="shared" si="70"/>
        <v/>
      </c>
      <c r="B527" s="119" t="str">
        <f t="shared" ref="B527:B590" si="72">IF($A527="","",EDATE($B$8,$A527-1))</f>
        <v/>
      </c>
      <c r="C527" s="117" t="str">
        <f t="shared" si="71"/>
        <v/>
      </c>
      <c r="D527" s="117" t="str">
        <f t="shared" ref="D527:D590" si="73">IF($A527="","",MIN($B$7,$C527+$E527))</f>
        <v/>
      </c>
      <c r="E527" s="117" t="str">
        <f t="shared" ref="E527:E590" si="74">IF($A527="","",$C527*($B$6/12))</f>
        <v/>
      </c>
      <c r="F527" s="117" t="str">
        <f t="shared" ref="F527:F590" si="75">IF($A527="","",$D527-$E527)</f>
        <v/>
      </c>
      <c r="G527" s="117" t="str">
        <f t="shared" ref="G527:G590" si="76">IF($A527="","",MAX($C527+$E527-$D527,0))</f>
        <v/>
      </c>
      <c r="P527" s="1" t="e">
        <f t="shared" ref="P527:P590" si="77">IF(ISNUMBER($A527),$A527,NA())</f>
        <v>#N/A</v>
      </c>
      <c r="Q527" s="1" t="e">
        <f t="shared" ref="Q527:Q590" si="78">IF(ISNUMBER($G527),$G527,NA())</f>
        <v>#N/A</v>
      </c>
    </row>
    <row r="528" spans="1:17" ht="14.4" x14ac:dyDescent="0.3">
      <c r="A528" s="116" t="str">
        <f t="shared" ref="A528:A591" si="79">IF(N($G527)&lt;=0,"",$A527+1)</f>
        <v/>
      </c>
      <c r="B528" s="119" t="str">
        <f t="shared" si="72"/>
        <v/>
      </c>
      <c r="C528" s="117" t="str">
        <f t="shared" ref="C528:C591" si="80">IF($A528="","",$G527)</f>
        <v/>
      </c>
      <c r="D528" s="117" t="str">
        <f t="shared" si="73"/>
        <v/>
      </c>
      <c r="E528" s="117" t="str">
        <f t="shared" si="74"/>
        <v/>
      </c>
      <c r="F528" s="117" t="str">
        <f t="shared" si="75"/>
        <v/>
      </c>
      <c r="G528" s="117" t="str">
        <f t="shared" si="76"/>
        <v/>
      </c>
      <c r="P528" s="1" t="e">
        <f t="shared" si="77"/>
        <v>#N/A</v>
      </c>
      <c r="Q528" s="1" t="e">
        <f t="shared" si="78"/>
        <v>#N/A</v>
      </c>
    </row>
    <row r="529" spans="1:17" ht="14.4" x14ac:dyDescent="0.3">
      <c r="A529" s="116" t="str">
        <f t="shared" si="79"/>
        <v/>
      </c>
      <c r="B529" s="119" t="str">
        <f t="shared" si="72"/>
        <v/>
      </c>
      <c r="C529" s="117" t="str">
        <f t="shared" si="80"/>
        <v/>
      </c>
      <c r="D529" s="117" t="str">
        <f t="shared" si="73"/>
        <v/>
      </c>
      <c r="E529" s="117" t="str">
        <f t="shared" si="74"/>
        <v/>
      </c>
      <c r="F529" s="117" t="str">
        <f t="shared" si="75"/>
        <v/>
      </c>
      <c r="G529" s="117" t="str">
        <f t="shared" si="76"/>
        <v/>
      </c>
      <c r="P529" s="1" t="e">
        <f t="shared" si="77"/>
        <v>#N/A</v>
      </c>
      <c r="Q529" s="1" t="e">
        <f t="shared" si="78"/>
        <v>#N/A</v>
      </c>
    </row>
    <row r="530" spans="1:17" ht="14.4" x14ac:dyDescent="0.3">
      <c r="A530" s="116" t="str">
        <f t="shared" si="79"/>
        <v/>
      </c>
      <c r="B530" s="119" t="str">
        <f t="shared" si="72"/>
        <v/>
      </c>
      <c r="C530" s="117" t="str">
        <f t="shared" si="80"/>
        <v/>
      </c>
      <c r="D530" s="117" t="str">
        <f t="shared" si="73"/>
        <v/>
      </c>
      <c r="E530" s="117" t="str">
        <f t="shared" si="74"/>
        <v/>
      </c>
      <c r="F530" s="117" t="str">
        <f t="shared" si="75"/>
        <v/>
      </c>
      <c r="G530" s="117" t="str">
        <f t="shared" si="76"/>
        <v/>
      </c>
      <c r="P530" s="1" t="e">
        <f t="shared" si="77"/>
        <v>#N/A</v>
      </c>
      <c r="Q530" s="1" t="e">
        <f t="shared" si="78"/>
        <v>#N/A</v>
      </c>
    </row>
    <row r="531" spans="1:17" ht="14.4" x14ac:dyDescent="0.3">
      <c r="A531" s="116" t="str">
        <f t="shared" si="79"/>
        <v/>
      </c>
      <c r="B531" s="119" t="str">
        <f t="shared" si="72"/>
        <v/>
      </c>
      <c r="C531" s="117" t="str">
        <f t="shared" si="80"/>
        <v/>
      </c>
      <c r="D531" s="117" t="str">
        <f t="shared" si="73"/>
        <v/>
      </c>
      <c r="E531" s="117" t="str">
        <f t="shared" si="74"/>
        <v/>
      </c>
      <c r="F531" s="117" t="str">
        <f t="shared" si="75"/>
        <v/>
      </c>
      <c r="G531" s="117" t="str">
        <f t="shared" si="76"/>
        <v/>
      </c>
      <c r="P531" s="1" t="e">
        <f t="shared" si="77"/>
        <v>#N/A</v>
      </c>
      <c r="Q531" s="1" t="e">
        <f t="shared" si="78"/>
        <v>#N/A</v>
      </c>
    </row>
    <row r="532" spans="1:17" ht="14.4" x14ac:dyDescent="0.3">
      <c r="A532" s="116" t="str">
        <f t="shared" si="79"/>
        <v/>
      </c>
      <c r="B532" s="119" t="str">
        <f t="shared" si="72"/>
        <v/>
      </c>
      <c r="C532" s="117" t="str">
        <f t="shared" si="80"/>
        <v/>
      </c>
      <c r="D532" s="117" t="str">
        <f t="shared" si="73"/>
        <v/>
      </c>
      <c r="E532" s="117" t="str">
        <f t="shared" si="74"/>
        <v/>
      </c>
      <c r="F532" s="117" t="str">
        <f t="shared" si="75"/>
        <v/>
      </c>
      <c r="G532" s="117" t="str">
        <f t="shared" si="76"/>
        <v/>
      </c>
      <c r="P532" s="1" t="e">
        <f t="shared" si="77"/>
        <v>#N/A</v>
      </c>
      <c r="Q532" s="1" t="e">
        <f t="shared" si="78"/>
        <v>#N/A</v>
      </c>
    </row>
    <row r="533" spans="1:17" ht="14.4" x14ac:dyDescent="0.3">
      <c r="A533" s="116" t="str">
        <f t="shared" si="79"/>
        <v/>
      </c>
      <c r="B533" s="119" t="str">
        <f t="shared" si="72"/>
        <v/>
      </c>
      <c r="C533" s="117" t="str">
        <f t="shared" si="80"/>
        <v/>
      </c>
      <c r="D533" s="117" t="str">
        <f t="shared" si="73"/>
        <v/>
      </c>
      <c r="E533" s="117" t="str">
        <f t="shared" si="74"/>
        <v/>
      </c>
      <c r="F533" s="117" t="str">
        <f t="shared" si="75"/>
        <v/>
      </c>
      <c r="G533" s="117" t="str">
        <f t="shared" si="76"/>
        <v/>
      </c>
      <c r="P533" s="1" t="e">
        <f t="shared" si="77"/>
        <v>#N/A</v>
      </c>
      <c r="Q533" s="1" t="e">
        <f t="shared" si="78"/>
        <v>#N/A</v>
      </c>
    </row>
    <row r="534" spans="1:17" ht="14.4" x14ac:dyDescent="0.3">
      <c r="A534" s="116" t="str">
        <f t="shared" si="79"/>
        <v/>
      </c>
      <c r="B534" s="119" t="str">
        <f t="shared" si="72"/>
        <v/>
      </c>
      <c r="C534" s="117" t="str">
        <f t="shared" si="80"/>
        <v/>
      </c>
      <c r="D534" s="117" t="str">
        <f t="shared" si="73"/>
        <v/>
      </c>
      <c r="E534" s="117" t="str">
        <f t="shared" si="74"/>
        <v/>
      </c>
      <c r="F534" s="117" t="str">
        <f t="shared" si="75"/>
        <v/>
      </c>
      <c r="G534" s="117" t="str">
        <f t="shared" si="76"/>
        <v/>
      </c>
      <c r="P534" s="1" t="e">
        <f t="shared" si="77"/>
        <v>#N/A</v>
      </c>
      <c r="Q534" s="1" t="e">
        <f t="shared" si="78"/>
        <v>#N/A</v>
      </c>
    </row>
    <row r="535" spans="1:17" ht="14.4" x14ac:dyDescent="0.3">
      <c r="A535" s="116" t="str">
        <f t="shared" si="79"/>
        <v/>
      </c>
      <c r="B535" s="119" t="str">
        <f t="shared" si="72"/>
        <v/>
      </c>
      <c r="C535" s="117" t="str">
        <f t="shared" si="80"/>
        <v/>
      </c>
      <c r="D535" s="117" t="str">
        <f t="shared" si="73"/>
        <v/>
      </c>
      <c r="E535" s="117" t="str">
        <f t="shared" si="74"/>
        <v/>
      </c>
      <c r="F535" s="117" t="str">
        <f t="shared" si="75"/>
        <v/>
      </c>
      <c r="G535" s="117" t="str">
        <f t="shared" si="76"/>
        <v/>
      </c>
      <c r="P535" s="1" t="e">
        <f t="shared" si="77"/>
        <v>#N/A</v>
      </c>
      <c r="Q535" s="1" t="e">
        <f t="shared" si="78"/>
        <v>#N/A</v>
      </c>
    </row>
    <row r="536" spans="1:17" ht="14.4" x14ac:dyDescent="0.3">
      <c r="A536" s="116" t="str">
        <f t="shared" si="79"/>
        <v/>
      </c>
      <c r="B536" s="119" t="str">
        <f t="shared" si="72"/>
        <v/>
      </c>
      <c r="C536" s="117" t="str">
        <f t="shared" si="80"/>
        <v/>
      </c>
      <c r="D536" s="117" t="str">
        <f t="shared" si="73"/>
        <v/>
      </c>
      <c r="E536" s="117" t="str">
        <f t="shared" si="74"/>
        <v/>
      </c>
      <c r="F536" s="117" t="str">
        <f t="shared" si="75"/>
        <v/>
      </c>
      <c r="G536" s="117" t="str">
        <f t="shared" si="76"/>
        <v/>
      </c>
      <c r="P536" s="1" t="e">
        <f t="shared" si="77"/>
        <v>#N/A</v>
      </c>
      <c r="Q536" s="1" t="e">
        <f t="shared" si="78"/>
        <v>#N/A</v>
      </c>
    </row>
    <row r="537" spans="1:17" ht="14.4" x14ac:dyDescent="0.3">
      <c r="A537" s="116" t="str">
        <f t="shared" si="79"/>
        <v/>
      </c>
      <c r="B537" s="119" t="str">
        <f t="shared" si="72"/>
        <v/>
      </c>
      <c r="C537" s="117" t="str">
        <f t="shared" si="80"/>
        <v/>
      </c>
      <c r="D537" s="117" t="str">
        <f t="shared" si="73"/>
        <v/>
      </c>
      <c r="E537" s="117" t="str">
        <f t="shared" si="74"/>
        <v/>
      </c>
      <c r="F537" s="117" t="str">
        <f t="shared" si="75"/>
        <v/>
      </c>
      <c r="G537" s="117" t="str">
        <f t="shared" si="76"/>
        <v/>
      </c>
      <c r="P537" s="1" t="e">
        <f t="shared" si="77"/>
        <v>#N/A</v>
      </c>
      <c r="Q537" s="1" t="e">
        <f t="shared" si="78"/>
        <v>#N/A</v>
      </c>
    </row>
    <row r="538" spans="1:17" ht="14.4" x14ac:dyDescent="0.3">
      <c r="A538" s="116" t="str">
        <f t="shared" si="79"/>
        <v/>
      </c>
      <c r="B538" s="119" t="str">
        <f t="shared" si="72"/>
        <v/>
      </c>
      <c r="C538" s="117" t="str">
        <f t="shared" si="80"/>
        <v/>
      </c>
      <c r="D538" s="117" t="str">
        <f t="shared" si="73"/>
        <v/>
      </c>
      <c r="E538" s="117" t="str">
        <f t="shared" si="74"/>
        <v/>
      </c>
      <c r="F538" s="117" t="str">
        <f t="shared" si="75"/>
        <v/>
      </c>
      <c r="G538" s="117" t="str">
        <f t="shared" si="76"/>
        <v/>
      </c>
      <c r="P538" s="1" t="e">
        <f t="shared" si="77"/>
        <v>#N/A</v>
      </c>
      <c r="Q538" s="1" t="e">
        <f t="shared" si="78"/>
        <v>#N/A</v>
      </c>
    </row>
    <row r="539" spans="1:17" ht="14.4" x14ac:dyDescent="0.3">
      <c r="A539" s="116" t="str">
        <f t="shared" si="79"/>
        <v/>
      </c>
      <c r="B539" s="119" t="str">
        <f t="shared" si="72"/>
        <v/>
      </c>
      <c r="C539" s="117" t="str">
        <f t="shared" si="80"/>
        <v/>
      </c>
      <c r="D539" s="117" t="str">
        <f t="shared" si="73"/>
        <v/>
      </c>
      <c r="E539" s="117" t="str">
        <f t="shared" si="74"/>
        <v/>
      </c>
      <c r="F539" s="117" t="str">
        <f t="shared" si="75"/>
        <v/>
      </c>
      <c r="G539" s="117" t="str">
        <f t="shared" si="76"/>
        <v/>
      </c>
      <c r="P539" s="1" t="e">
        <f t="shared" si="77"/>
        <v>#N/A</v>
      </c>
      <c r="Q539" s="1" t="e">
        <f t="shared" si="78"/>
        <v>#N/A</v>
      </c>
    </row>
    <row r="540" spans="1:17" ht="14.4" x14ac:dyDescent="0.3">
      <c r="A540" s="116" t="str">
        <f t="shared" si="79"/>
        <v/>
      </c>
      <c r="B540" s="119" t="str">
        <f t="shared" si="72"/>
        <v/>
      </c>
      <c r="C540" s="117" t="str">
        <f t="shared" si="80"/>
        <v/>
      </c>
      <c r="D540" s="117" t="str">
        <f t="shared" si="73"/>
        <v/>
      </c>
      <c r="E540" s="117" t="str">
        <f t="shared" si="74"/>
        <v/>
      </c>
      <c r="F540" s="117" t="str">
        <f t="shared" si="75"/>
        <v/>
      </c>
      <c r="G540" s="117" t="str">
        <f t="shared" si="76"/>
        <v/>
      </c>
      <c r="P540" s="1" t="e">
        <f t="shared" si="77"/>
        <v>#N/A</v>
      </c>
      <c r="Q540" s="1" t="e">
        <f t="shared" si="78"/>
        <v>#N/A</v>
      </c>
    </row>
    <row r="541" spans="1:17" ht="14.4" x14ac:dyDescent="0.3">
      <c r="A541" s="116" t="str">
        <f t="shared" si="79"/>
        <v/>
      </c>
      <c r="B541" s="119" t="str">
        <f t="shared" si="72"/>
        <v/>
      </c>
      <c r="C541" s="117" t="str">
        <f t="shared" si="80"/>
        <v/>
      </c>
      <c r="D541" s="117" t="str">
        <f t="shared" si="73"/>
        <v/>
      </c>
      <c r="E541" s="117" t="str">
        <f t="shared" si="74"/>
        <v/>
      </c>
      <c r="F541" s="117" t="str">
        <f t="shared" si="75"/>
        <v/>
      </c>
      <c r="G541" s="117" t="str">
        <f t="shared" si="76"/>
        <v/>
      </c>
      <c r="P541" s="1" t="e">
        <f t="shared" si="77"/>
        <v>#N/A</v>
      </c>
      <c r="Q541" s="1" t="e">
        <f t="shared" si="78"/>
        <v>#N/A</v>
      </c>
    </row>
    <row r="542" spans="1:17" ht="14.4" x14ac:dyDescent="0.3">
      <c r="A542" s="116" t="str">
        <f t="shared" si="79"/>
        <v/>
      </c>
      <c r="B542" s="119" t="str">
        <f t="shared" si="72"/>
        <v/>
      </c>
      <c r="C542" s="117" t="str">
        <f t="shared" si="80"/>
        <v/>
      </c>
      <c r="D542" s="117" t="str">
        <f t="shared" si="73"/>
        <v/>
      </c>
      <c r="E542" s="117" t="str">
        <f t="shared" si="74"/>
        <v/>
      </c>
      <c r="F542" s="117" t="str">
        <f t="shared" si="75"/>
        <v/>
      </c>
      <c r="G542" s="117" t="str">
        <f t="shared" si="76"/>
        <v/>
      </c>
      <c r="P542" s="1" t="e">
        <f t="shared" si="77"/>
        <v>#N/A</v>
      </c>
      <c r="Q542" s="1" t="e">
        <f t="shared" si="78"/>
        <v>#N/A</v>
      </c>
    </row>
    <row r="543" spans="1:17" ht="14.4" x14ac:dyDescent="0.3">
      <c r="A543" s="116" t="str">
        <f t="shared" si="79"/>
        <v/>
      </c>
      <c r="B543" s="119" t="str">
        <f t="shared" si="72"/>
        <v/>
      </c>
      <c r="C543" s="117" t="str">
        <f t="shared" si="80"/>
        <v/>
      </c>
      <c r="D543" s="117" t="str">
        <f t="shared" si="73"/>
        <v/>
      </c>
      <c r="E543" s="117" t="str">
        <f t="shared" si="74"/>
        <v/>
      </c>
      <c r="F543" s="117" t="str">
        <f t="shared" si="75"/>
        <v/>
      </c>
      <c r="G543" s="117" t="str">
        <f t="shared" si="76"/>
        <v/>
      </c>
      <c r="P543" s="1" t="e">
        <f t="shared" si="77"/>
        <v>#N/A</v>
      </c>
      <c r="Q543" s="1" t="e">
        <f t="shared" si="78"/>
        <v>#N/A</v>
      </c>
    </row>
    <row r="544" spans="1:17" ht="14.4" x14ac:dyDescent="0.3">
      <c r="A544" s="116" t="str">
        <f t="shared" si="79"/>
        <v/>
      </c>
      <c r="B544" s="119" t="str">
        <f t="shared" si="72"/>
        <v/>
      </c>
      <c r="C544" s="117" t="str">
        <f t="shared" si="80"/>
        <v/>
      </c>
      <c r="D544" s="117" t="str">
        <f t="shared" si="73"/>
        <v/>
      </c>
      <c r="E544" s="117" t="str">
        <f t="shared" si="74"/>
        <v/>
      </c>
      <c r="F544" s="117" t="str">
        <f t="shared" si="75"/>
        <v/>
      </c>
      <c r="G544" s="117" t="str">
        <f t="shared" si="76"/>
        <v/>
      </c>
      <c r="P544" s="1" t="e">
        <f t="shared" si="77"/>
        <v>#N/A</v>
      </c>
      <c r="Q544" s="1" t="e">
        <f t="shared" si="78"/>
        <v>#N/A</v>
      </c>
    </row>
    <row r="545" spans="1:17" ht="14.4" x14ac:dyDescent="0.3">
      <c r="A545" s="116" t="str">
        <f t="shared" si="79"/>
        <v/>
      </c>
      <c r="B545" s="119" t="str">
        <f t="shared" si="72"/>
        <v/>
      </c>
      <c r="C545" s="117" t="str">
        <f t="shared" si="80"/>
        <v/>
      </c>
      <c r="D545" s="117" t="str">
        <f t="shared" si="73"/>
        <v/>
      </c>
      <c r="E545" s="117" t="str">
        <f t="shared" si="74"/>
        <v/>
      </c>
      <c r="F545" s="117" t="str">
        <f t="shared" si="75"/>
        <v/>
      </c>
      <c r="G545" s="117" t="str">
        <f t="shared" si="76"/>
        <v/>
      </c>
      <c r="P545" s="1" t="e">
        <f t="shared" si="77"/>
        <v>#N/A</v>
      </c>
      <c r="Q545" s="1" t="e">
        <f t="shared" si="78"/>
        <v>#N/A</v>
      </c>
    </row>
    <row r="546" spans="1:17" ht="14.4" x14ac:dyDescent="0.3">
      <c r="A546" s="116" t="str">
        <f t="shared" si="79"/>
        <v/>
      </c>
      <c r="B546" s="119" t="str">
        <f t="shared" si="72"/>
        <v/>
      </c>
      <c r="C546" s="117" t="str">
        <f t="shared" si="80"/>
        <v/>
      </c>
      <c r="D546" s="117" t="str">
        <f t="shared" si="73"/>
        <v/>
      </c>
      <c r="E546" s="117" t="str">
        <f t="shared" si="74"/>
        <v/>
      </c>
      <c r="F546" s="117" t="str">
        <f t="shared" si="75"/>
        <v/>
      </c>
      <c r="G546" s="117" t="str">
        <f t="shared" si="76"/>
        <v/>
      </c>
      <c r="P546" s="1" t="e">
        <f t="shared" si="77"/>
        <v>#N/A</v>
      </c>
      <c r="Q546" s="1" t="e">
        <f t="shared" si="78"/>
        <v>#N/A</v>
      </c>
    </row>
    <row r="547" spans="1:17" ht="14.4" x14ac:dyDescent="0.3">
      <c r="A547" s="116" t="str">
        <f t="shared" si="79"/>
        <v/>
      </c>
      <c r="B547" s="119" t="str">
        <f t="shared" si="72"/>
        <v/>
      </c>
      <c r="C547" s="117" t="str">
        <f t="shared" si="80"/>
        <v/>
      </c>
      <c r="D547" s="117" t="str">
        <f t="shared" si="73"/>
        <v/>
      </c>
      <c r="E547" s="117" t="str">
        <f t="shared" si="74"/>
        <v/>
      </c>
      <c r="F547" s="117" t="str">
        <f t="shared" si="75"/>
        <v/>
      </c>
      <c r="G547" s="117" t="str">
        <f t="shared" si="76"/>
        <v/>
      </c>
      <c r="P547" s="1" t="e">
        <f t="shared" si="77"/>
        <v>#N/A</v>
      </c>
      <c r="Q547" s="1" t="e">
        <f t="shared" si="78"/>
        <v>#N/A</v>
      </c>
    </row>
    <row r="548" spans="1:17" ht="14.4" x14ac:dyDescent="0.3">
      <c r="A548" s="116" t="str">
        <f t="shared" si="79"/>
        <v/>
      </c>
      <c r="B548" s="119" t="str">
        <f t="shared" si="72"/>
        <v/>
      </c>
      <c r="C548" s="117" t="str">
        <f t="shared" si="80"/>
        <v/>
      </c>
      <c r="D548" s="117" t="str">
        <f t="shared" si="73"/>
        <v/>
      </c>
      <c r="E548" s="117" t="str">
        <f t="shared" si="74"/>
        <v/>
      </c>
      <c r="F548" s="117" t="str">
        <f t="shared" si="75"/>
        <v/>
      </c>
      <c r="G548" s="117" t="str">
        <f t="shared" si="76"/>
        <v/>
      </c>
      <c r="P548" s="1" t="e">
        <f t="shared" si="77"/>
        <v>#N/A</v>
      </c>
      <c r="Q548" s="1" t="e">
        <f t="shared" si="78"/>
        <v>#N/A</v>
      </c>
    </row>
    <row r="549" spans="1:17" ht="14.4" x14ac:dyDescent="0.3">
      <c r="A549" s="116" t="str">
        <f t="shared" si="79"/>
        <v/>
      </c>
      <c r="B549" s="119" t="str">
        <f t="shared" si="72"/>
        <v/>
      </c>
      <c r="C549" s="117" t="str">
        <f t="shared" si="80"/>
        <v/>
      </c>
      <c r="D549" s="117" t="str">
        <f t="shared" si="73"/>
        <v/>
      </c>
      <c r="E549" s="117" t="str">
        <f t="shared" si="74"/>
        <v/>
      </c>
      <c r="F549" s="117" t="str">
        <f t="shared" si="75"/>
        <v/>
      </c>
      <c r="G549" s="117" t="str">
        <f t="shared" si="76"/>
        <v/>
      </c>
      <c r="P549" s="1" t="e">
        <f t="shared" si="77"/>
        <v>#N/A</v>
      </c>
      <c r="Q549" s="1" t="e">
        <f t="shared" si="78"/>
        <v>#N/A</v>
      </c>
    </row>
    <row r="550" spans="1:17" ht="14.4" x14ac:dyDescent="0.3">
      <c r="A550" s="116" t="str">
        <f t="shared" si="79"/>
        <v/>
      </c>
      <c r="B550" s="119" t="str">
        <f t="shared" si="72"/>
        <v/>
      </c>
      <c r="C550" s="117" t="str">
        <f t="shared" si="80"/>
        <v/>
      </c>
      <c r="D550" s="117" t="str">
        <f t="shared" si="73"/>
        <v/>
      </c>
      <c r="E550" s="117" t="str">
        <f t="shared" si="74"/>
        <v/>
      </c>
      <c r="F550" s="117" t="str">
        <f t="shared" si="75"/>
        <v/>
      </c>
      <c r="G550" s="117" t="str">
        <f t="shared" si="76"/>
        <v/>
      </c>
      <c r="P550" s="1" t="e">
        <f t="shared" si="77"/>
        <v>#N/A</v>
      </c>
      <c r="Q550" s="1" t="e">
        <f t="shared" si="78"/>
        <v>#N/A</v>
      </c>
    </row>
    <row r="551" spans="1:17" ht="14.4" x14ac:dyDescent="0.3">
      <c r="A551" s="116" t="str">
        <f t="shared" si="79"/>
        <v/>
      </c>
      <c r="B551" s="119" t="str">
        <f t="shared" si="72"/>
        <v/>
      </c>
      <c r="C551" s="117" t="str">
        <f t="shared" si="80"/>
        <v/>
      </c>
      <c r="D551" s="117" t="str">
        <f t="shared" si="73"/>
        <v/>
      </c>
      <c r="E551" s="117" t="str">
        <f t="shared" si="74"/>
        <v/>
      </c>
      <c r="F551" s="117" t="str">
        <f t="shared" si="75"/>
        <v/>
      </c>
      <c r="G551" s="117" t="str">
        <f t="shared" si="76"/>
        <v/>
      </c>
      <c r="P551" s="1" t="e">
        <f t="shared" si="77"/>
        <v>#N/A</v>
      </c>
      <c r="Q551" s="1" t="e">
        <f t="shared" si="78"/>
        <v>#N/A</v>
      </c>
    </row>
    <row r="552" spans="1:17" ht="14.4" x14ac:dyDescent="0.3">
      <c r="A552" s="116" t="str">
        <f t="shared" si="79"/>
        <v/>
      </c>
      <c r="B552" s="119" t="str">
        <f t="shared" si="72"/>
        <v/>
      </c>
      <c r="C552" s="117" t="str">
        <f t="shared" si="80"/>
        <v/>
      </c>
      <c r="D552" s="117" t="str">
        <f t="shared" si="73"/>
        <v/>
      </c>
      <c r="E552" s="117" t="str">
        <f t="shared" si="74"/>
        <v/>
      </c>
      <c r="F552" s="117" t="str">
        <f t="shared" si="75"/>
        <v/>
      </c>
      <c r="G552" s="117" t="str">
        <f t="shared" si="76"/>
        <v/>
      </c>
      <c r="P552" s="1" t="e">
        <f t="shared" si="77"/>
        <v>#N/A</v>
      </c>
      <c r="Q552" s="1" t="e">
        <f t="shared" si="78"/>
        <v>#N/A</v>
      </c>
    </row>
    <row r="553" spans="1:17" ht="14.4" x14ac:dyDescent="0.3">
      <c r="A553" s="116" t="str">
        <f t="shared" si="79"/>
        <v/>
      </c>
      <c r="B553" s="119" t="str">
        <f t="shared" si="72"/>
        <v/>
      </c>
      <c r="C553" s="117" t="str">
        <f t="shared" si="80"/>
        <v/>
      </c>
      <c r="D553" s="117" t="str">
        <f t="shared" si="73"/>
        <v/>
      </c>
      <c r="E553" s="117" t="str">
        <f t="shared" si="74"/>
        <v/>
      </c>
      <c r="F553" s="117" t="str">
        <f t="shared" si="75"/>
        <v/>
      </c>
      <c r="G553" s="117" t="str">
        <f t="shared" si="76"/>
        <v/>
      </c>
      <c r="P553" s="1" t="e">
        <f t="shared" si="77"/>
        <v>#N/A</v>
      </c>
      <c r="Q553" s="1" t="e">
        <f t="shared" si="78"/>
        <v>#N/A</v>
      </c>
    </row>
    <row r="554" spans="1:17" ht="14.4" x14ac:dyDescent="0.3">
      <c r="A554" s="116" t="str">
        <f t="shared" si="79"/>
        <v/>
      </c>
      <c r="B554" s="119" t="str">
        <f t="shared" si="72"/>
        <v/>
      </c>
      <c r="C554" s="117" t="str">
        <f t="shared" si="80"/>
        <v/>
      </c>
      <c r="D554" s="117" t="str">
        <f t="shared" si="73"/>
        <v/>
      </c>
      <c r="E554" s="117" t="str">
        <f t="shared" si="74"/>
        <v/>
      </c>
      <c r="F554" s="117" t="str">
        <f t="shared" si="75"/>
        <v/>
      </c>
      <c r="G554" s="117" t="str">
        <f t="shared" si="76"/>
        <v/>
      </c>
      <c r="P554" s="1" t="e">
        <f t="shared" si="77"/>
        <v>#N/A</v>
      </c>
      <c r="Q554" s="1" t="e">
        <f t="shared" si="78"/>
        <v>#N/A</v>
      </c>
    </row>
    <row r="555" spans="1:17" ht="14.4" x14ac:dyDescent="0.3">
      <c r="A555" s="116" t="str">
        <f t="shared" si="79"/>
        <v/>
      </c>
      <c r="B555" s="119" t="str">
        <f t="shared" si="72"/>
        <v/>
      </c>
      <c r="C555" s="117" t="str">
        <f t="shared" si="80"/>
        <v/>
      </c>
      <c r="D555" s="117" t="str">
        <f t="shared" si="73"/>
        <v/>
      </c>
      <c r="E555" s="117" t="str">
        <f t="shared" si="74"/>
        <v/>
      </c>
      <c r="F555" s="117" t="str">
        <f t="shared" si="75"/>
        <v/>
      </c>
      <c r="G555" s="117" t="str">
        <f t="shared" si="76"/>
        <v/>
      </c>
      <c r="P555" s="1" t="e">
        <f t="shared" si="77"/>
        <v>#N/A</v>
      </c>
      <c r="Q555" s="1" t="e">
        <f t="shared" si="78"/>
        <v>#N/A</v>
      </c>
    </row>
    <row r="556" spans="1:17" ht="14.4" x14ac:dyDescent="0.3">
      <c r="A556" s="116" t="str">
        <f t="shared" si="79"/>
        <v/>
      </c>
      <c r="B556" s="119" t="str">
        <f t="shared" si="72"/>
        <v/>
      </c>
      <c r="C556" s="117" t="str">
        <f t="shared" si="80"/>
        <v/>
      </c>
      <c r="D556" s="117" t="str">
        <f t="shared" si="73"/>
        <v/>
      </c>
      <c r="E556" s="117" t="str">
        <f t="shared" si="74"/>
        <v/>
      </c>
      <c r="F556" s="117" t="str">
        <f t="shared" si="75"/>
        <v/>
      </c>
      <c r="G556" s="117" t="str">
        <f t="shared" si="76"/>
        <v/>
      </c>
      <c r="P556" s="1" t="e">
        <f t="shared" si="77"/>
        <v>#N/A</v>
      </c>
      <c r="Q556" s="1" t="e">
        <f t="shared" si="78"/>
        <v>#N/A</v>
      </c>
    </row>
    <row r="557" spans="1:17" ht="14.4" x14ac:dyDescent="0.3">
      <c r="A557" s="116" t="str">
        <f t="shared" si="79"/>
        <v/>
      </c>
      <c r="B557" s="119" t="str">
        <f t="shared" si="72"/>
        <v/>
      </c>
      <c r="C557" s="117" t="str">
        <f t="shared" si="80"/>
        <v/>
      </c>
      <c r="D557" s="117" t="str">
        <f t="shared" si="73"/>
        <v/>
      </c>
      <c r="E557" s="117" t="str">
        <f t="shared" si="74"/>
        <v/>
      </c>
      <c r="F557" s="117" t="str">
        <f t="shared" si="75"/>
        <v/>
      </c>
      <c r="G557" s="117" t="str">
        <f t="shared" si="76"/>
        <v/>
      </c>
      <c r="P557" s="1" t="e">
        <f t="shared" si="77"/>
        <v>#N/A</v>
      </c>
      <c r="Q557" s="1" t="e">
        <f t="shared" si="78"/>
        <v>#N/A</v>
      </c>
    </row>
    <row r="558" spans="1:17" ht="14.4" x14ac:dyDescent="0.3">
      <c r="A558" s="116" t="str">
        <f t="shared" si="79"/>
        <v/>
      </c>
      <c r="B558" s="119" t="str">
        <f t="shared" si="72"/>
        <v/>
      </c>
      <c r="C558" s="117" t="str">
        <f t="shared" si="80"/>
        <v/>
      </c>
      <c r="D558" s="117" t="str">
        <f t="shared" si="73"/>
        <v/>
      </c>
      <c r="E558" s="117" t="str">
        <f t="shared" si="74"/>
        <v/>
      </c>
      <c r="F558" s="117" t="str">
        <f t="shared" si="75"/>
        <v/>
      </c>
      <c r="G558" s="117" t="str">
        <f t="shared" si="76"/>
        <v/>
      </c>
      <c r="P558" s="1" t="e">
        <f t="shared" si="77"/>
        <v>#N/A</v>
      </c>
      <c r="Q558" s="1" t="e">
        <f t="shared" si="78"/>
        <v>#N/A</v>
      </c>
    </row>
    <row r="559" spans="1:17" ht="14.4" x14ac:dyDescent="0.3">
      <c r="A559" s="116" t="str">
        <f t="shared" si="79"/>
        <v/>
      </c>
      <c r="B559" s="119" t="str">
        <f t="shared" si="72"/>
        <v/>
      </c>
      <c r="C559" s="117" t="str">
        <f t="shared" si="80"/>
        <v/>
      </c>
      <c r="D559" s="117" t="str">
        <f t="shared" si="73"/>
        <v/>
      </c>
      <c r="E559" s="117" t="str">
        <f t="shared" si="74"/>
        <v/>
      </c>
      <c r="F559" s="117" t="str">
        <f t="shared" si="75"/>
        <v/>
      </c>
      <c r="G559" s="117" t="str">
        <f t="shared" si="76"/>
        <v/>
      </c>
      <c r="P559" s="1" t="e">
        <f t="shared" si="77"/>
        <v>#N/A</v>
      </c>
      <c r="Q559" s="1" t="e">
        <f t="shared" si="78"/>
        <v>#N/A</v>
      </c>
    </row>
    <row r="560" spans="1:17" ht="14.4" x14ac:dyDescent="0.3">
      <c r="A560" s="116" t="str">
        <f t="shared" si="79"/>
        <v/>
      </c>
      <c r="B560" s="119" t="str">
        <f t="shared" si="72"/>
        <v/>
      </c>
      <c r="C560" s="117" t="str">
        <f t="shared" si="80"/>
        <v/>
      </c>
      <c r="D560" s="117" t="str">
        <f t="shared" si="73"/>
        <v/>
      </c>
      <c r="E560" s="117" t="str">
        <f t="shared" si="74"/>
        <v/>
      </c>
      <c r="F560" s="117" t="str">
        <f t="shared" si="75"/>
        <v/>
      </c>
      <c r="G560" s="117" t="str">
        <f t="shared" si="76"/>
        <v/>
      </c>
      <c r="P560" s="1" t="e">
        <f t="shared" si="77"/>
        <v>#N/A</v>
      </c>
      <c r="Q560" s="1" t="e">
        <f t="shared" si="78"/>
        <v>#N/A</v>
      </c>
    </row>
    <row r="561" spans="1:17" ht="14.4" x14ac:dyDescent="0.3">
      <c r="A561" s="116" t="str">
        <f t="shared" si="79"/>
        <v/>
      </c>
      <c r="B561" s="119" t="str">
        <f t="shared" si="72"/>
        <v/>
      </c>
      <c r="C561" s="117" t="str">
        <f t="shared" si="80"/>
        <v/>
      </c>
      <c r="D561" s="117" t="str">
        <f t="shared" si="73"/>
        <v/>
      </c>
      <c r="E561" s="117" t="str">
        <f t="shared" si="74"/>
        <v/>
      </c>
      <c r="F561" s="117" t="str">
        <f t="shared" si="75"/>
        <v/>
      </c>
      <c r="G561" s="117" t="str">
        <f t="shared" si="76"/>
        <v/>
      </c>
      <c r="P561" s="1" t="e">
        <f t="shared" si="77"/>
        <v>#N/A</v>
      </c>
      <c r="Q561" s="1" t="e">
        <f t="shared" si="78"/>
        <v>#N/A</v>
      </c>
    </row>
    <row r="562" spans="1:17" ht="14.4" x14ac:dyDescent="0.3">
      <c r="A562" s="116" t="str">
        <f t="shared" si="79"/>
        <v/>
      </c>
      <c r="B562" s="119" t="str">
        <f t="shared" si="72"/>
        <v/>
      </c>
      <c r="C562" s="117" t="str">
        <f t="shared" si="80"/>
        <v/>
      </c>
      <c r="D562" s="117" t="str">
        <f t="shared" si="73"/>
        <v/>
      </c>
      <c r="E562" s="117" t="str">
        <f t="shared" si="74"/>
        <v/>
      </c>
      <c r="F562" s="117" t="str">
        <f t="shared" si="75"/>
        <v/>
      </c>
      <c r="G562" s="117" t="str">
        <f t="shared" si="76"/>
        <v/>
      </c>
      <c r="P562" s="1" t="e">
        <f t="shared" si="77"/>
        <v>#N/A</v>
      </c>
      <c r="Q562" s="1" t="e">
        <f t="shared" si="78"/>
        <v>#N/A</v>
      </c>
    </row>
    <row r="563" spans="1:17" ht="14.4" x14ac:dyDescent="0.3">
      <c r="A563" s="116" t="str">
        <f t="shared" si="79"/>
        <v/>
      </c>
      <c r="B563" s="119" t="str">
        <f t="shared" si="72"/>
        <v/>
      </c>
      <c r="C563" s="117" t="str">
        <f t="shared" si="80"/>
        <v/>
      </c>
      <c r="D563" s="117" t="str">
        <f t="shared" si="73"/>
        <v/>
      </c>
      <c r="E563" s="117" t="str">
        <f t="shared" si="74"/>
        <v/>
      </c>
      <c r="F563" s="117" t="str">
        <f t="shared" si="75"/>
        <v/>
      </c>
      <c r="G563" s="117" t="str">
        <f t="shared" si="76"/>
        <v/>
      </c>
      <c r="P563" s="1" t="e">
        <f t="shared" si="77"/>
        <v>#N/A</v>
      </c>
      <c r="Q563" s="1" t="e">
        <f t="shared" si="78"/>
        <v>#N/A</v>
      </c>
    </row>
    <row r="564" spans="1:17" ht="14.4" x14ac:dyDescent="0.3">
      <c r="A564" s="116" t="str">
        <f t="shared" si="79"/>
        <v/>
      </c>
      <c r="B564" s="119" t="str">
        <f t="shared" si="72"/>
        <v/>
      </c>
      <c r="C564" s="117" t="str">
        <f t="shared" si="80"/>
        <v/>
      </c>
      <c r="D564" s="117" t="str">
        <f t="shared" si="73"/>
        <v/>
      </c>
      <c r="E564" s="117" t="str">
        <f t="shared" si="74"/>
        <v/>
      </c>
      <c r="F564" s="117" t="str">
        <f t="shared" si="75"/>
        <v/>
      </c>
      <c r="G564" s="117" t="str">
        <f t="shared" si="76"/>
        <v/>
      </c>
      <c r="P564" s="1" t="e">
        <f t="shared" si="77"/>
        <v>#N/A</v>
      </c>
      <c r="Q564" s="1" t="e">
        <f t="shared" si="78"/>
        <v>#N/A</v>
      </c>
    </row>
    <row r="565" spans="1:17" ht="14.4" x14ac:dyDescent="0.3">
      <c r="A565" s="116" t="str">
        <f t="shared" si="79"/>
        <v/>
      </c>
      <c r="B565" s="119" t="str">
        <f t="shared" si="72"/>
        <v/>
      </c>
      <c r="C565" s="117" t="str">
        <f t="shared" si="80"/>
        <v/>
      </c>
      <c r="D565" s="117" t="str">
        <f t="shared" si="73"/>
        <v/>
      </c>
      <c r="E565" s="117" t="str">
        <f t="shared" si="74"/>
        <v/>
      </c>
      <c r="F565" s="117" t="str">
        <f t="shared" si="75"/>
        <v/>
      </c>
      <c r="G565" s="117" t="str">
        <f t="shared" si="76"/>
        <v/>
      </c>
      <c r="P565" s="1" t="e">
        <f t="shared" si="77"/>
        <v>#N/A</v>
      </c>
      <c r="Q565" s="1" t="e">
        <f t="shared" si="78"/>
        <v>#N/A</v>
      </c>
    </row>
    <row r="566" spans="1:17" ht="14.4" x14ac:dyDescent="0.3">
      <c r="A566" s="116" t="str">
        <f t="shared" si="79"/>
        <v/>
      </c>
      <c r="B566" s="119" t="str">
        <f t="shared" si="72"/>
        <v/>
      </c>
      <c r="C566" s="117" t="str">
        <f t="shared" si="80"/>
        <v/>
      </c>
      <c r="D566" s="117" t="str">
        <f t="shared" si="73"/>
        <v/>
      </c>
      <c r="E566" s="117" t="str">
        <f t="shared" si="74"/>
        <v/>
      </c>
      <c r="F566" s="117" t="str">
        <f t="shared" si="75"/>
        <v/>
      </c>
      <c r="G566" s="117" t="str">
        <f t="shared" si="76"/>
        <v/>
      </c>
      <c r="P566" s="1" t="e">
        <f t="shared" si="77"/>
        <v>#N/A</v>
      </c>
      <c r="Q566" s="1" t="e">
        <f t="shared" si="78"/>
        <v>#N/A</v>
      </c>
    </row>
    <row r="567" spans="1:17" ht="14.4" x14ac:dyDescent="0.3">
      <c r="A567" s="116" t="str">
        <f t="shared" si="79"/>
        <v/>
      </c>
      <c r="B567" s="119" t="str">
        <f t="shared" si="72"/>
        <v/>
      </c>
      <c r="C567" s="117" t="str">
        <f t="shared" si="80"/>
        <v/>
      </c>
      <c r="D567" s="117" t="str">
        <f t="shared" si="73"/>
        <v/>
      </c>
      <c r="E567" s="117" t="str">
        <f t="shared" si="74"/>
        <v/>
      </c>
      <c r="F567" s="117" t="str">
        <f t="shared" si="75"/>
        <v/>
      </c>
      <c r="G567" s="117" t="str">
        <f t="shared" si="76"/>
        <v/>
      </c>
      <c r="P567" s="1" t="e">
        <f t="shared" si="77"/>
        <v>#N/A</v>
      </c>
      <c r="Q567" s="1" t="e">
        <f t="shared" si="78"/>
        <v>#N/A</v>
      </c>
    </row>
    <row r="568" spans="1:17" ht="14.4" x14ac:dyDescent="0.3">
      <c r="A568" s="116" t="str">
        <f t="shared" si="79"/>
        <v/>
      </c>
      <c r="B568" s="119" t="str">
        <f t="shared" si="72"/>
        <v/>
      </c>
      <c r="C568" s="117" t="str">
        <f t="shared" si="80"/>
        <v/>
      </c>
      <c r="D568" s="117" t="str">
        <f t="shared" si="73"/>
        <v/>
      </c>
      <c r="E568" s="117" t="str">
        <f t="shared" si="74"/>
        <v/>
      </c>
      <c r="F568" s="117" t="str">
        <f t="shared" si="75"/>
        <v/>
      </c>
      <c r="G568" s="117" t="str">
        <f t="shared" si="76"/>
        <v/>
      </c>
      <c r="P568" s="1" t="e">
        <f t="shared" si="77"/>
        <v>#N/A</v>
      </c>
      <c r="Q568" s="1" t="e">
        <f t="shared" si="78"/>
        <v>#N/A</v>
      </c>
    </row>
    <row r="569" spans="1:17" ht="14.4" x14ac:dyDescent="0.3">
      <c r="A569" s="116" t="str">
        <f t="shared" si="79"/>
        <v/>
      </c>
      <c r="B569" s="119" t="str">
        <f t="shared" si="72"/>
        <v/>
      </c>
      <c r="C569" s="117" t="str">
        <f t="shared" si="80"/>
        <v/>
      </c>
      <c r="D569" s="117" t="str">
        <f t="shared" si="73"/>
        <v/>
      </c>
      <c r="E569" s="117" t="str">
        <f t="shared" si="74"/>
        <v/>
      </c>
      <c r="F569" s="117" t="str">
        <f t="shared" si="75"/>
        <v/>
      </c>
      <c r="G569" s="117" t="str">
        <f t="shared" si="76"/>
        <v/>
      </c>
      <c r="P569" s="1" t="e">
        <f t="shared" si="77"/>
        <v>#N/A</v>
      </c>
      <c r="Q569" s="1" t="e">
        <f t="shared" si="78"/>
        <v>#N/A</v>
      </c>
    </row>
    <row r="570" spans="1:17" ht="14.4" x14ac:dyDescent="0.3">
      <c r="A570" s="116" t="str">
        <f t="shared" si="79"/>
        <v/>
      </c>
      <c r="B570" s="119" t="str">
        <f t="shared" si="72"/>
        <v/>
      </c>
      <c r="C570" s="117" t="str">
        <f t="shared" si="80"/>
        <v/>
      </c>
      <c r="D570" s="117" t="str">
        <f t="shared" si="73"/>
        <v/>
      </c>
      <c r="E570" s="117" t="str">
        <f t="shared" si="74"/>
        <v/>
      </c>
      <c r="F570" s="117" t="str">
        <f t="shared" si="75"/>
        <v/>
      </c>
      <c r="G570" s="117" t="str">
        <f t="shared" si="76"/>
        <v/>
      </c>
      <c r="P570" s="1" t="e">
        <f t="shared" si="77"/>
        <v>#N/A</v>
      </c>
      <c r="Q570" s="1" t="e">
        <f t="shared" si="78"/>
        <v>#N/A</v>
      </c>
    </row>
    <row r="571" spans="1:17" ht="14.4" x14ac:dyDescent="0.3">
      <c r="A571" s="116" t="str">
        <f t="shared" si="79"/>
        <v/>
      </c>
      <c r="B571" s="119" t="str">
        <f t="shared" si="72"/>
        <v/>
      </c>
      <c r="C571" s="117" t="str">
        <f t="shared" si="80"/>
        <v/>
      </c>
      <c r="D571" s="117" t="str">
        <f t="shared" si="73"/>
        <v/>
      </c>
      <c r="E571" s="117" t="str">
        <f t="shared" si="74"/>
        <v/>
      </c>
      <c r="F571" s="117" t="str">
        <f t="shared" si="75"/>
        <v/>
      </c>
      <c r="G571" s="117" t="str">
        <f t="shared" si="76"/>
        <v/>
      </c>
      <c r="P571" s="1" t="e">
        <f t="shared" si="77"/>
        <v>#N/A</v>
      </c>
      <c r="Q571" s="1" t="e">
        <f t="shared" si="78"/>
        <v>#N/A</v>
      </c>
    </row>
    <row r="572" spans="1:17" ht="14.4" x14ac:dyDescent="0.3">
      <c r="A572" s="116" t="str">
        <f t="shared" si="79"/>
        <v/>
      </c>
      <c r="B572" s="119" t="str">
        <f t="shared" si="72"/>
        <v/>
      </c>
      <c r="C572" s="117" t="str">
        <f t="shared" si="80"/>
        <v/>
      </c>
      <c r="D572" s="117" t="str">
        <f t="shared" si="73"/>
        <v/>
      </c>
      <c r="E572" s="117" t="str">
        <f t="shared" si="74"/>
        <v/>
      </c>
      <c r="F572" s="117" t="str">
        <f t="shared" si="75"/>
        <v/>
      </c>
      <c r="G572" s="117" t="str">
        <f t="shared" si="76"/>
        <v/>
      </c>
      <c r="P572" s="1" t="e">
        <f t="shared" si="77"/>
        <v>#N/A</v>
      </c>
      <c r="Q572" s="1" t="e">
        <f t="shared" si="78"/>
        <v>#N/A</v>
      </c>
    </row>
    <row r="573" spans="1:17" ht="14.4" x14ac:dyDescent="0.3">
      <c r="A573" s="116" t="str">
        <f t="shared" si="79"/>
        <v/>
      </c>
      <c r="B573" s="119" t="str">
        <f t="shared" si="72"/>
        <v/>
      </c>
      <c r="C573" s="117" t="str">
        <f t="shared" si="80"/>
        <v/>
      </c>
      <c r="D573" s="117" t="str">
        <f t="shared" si="73"/>
        <v/>
      </c>
      <c r="E573" s="117" t="str">
        <f t="shared" si="74"/>
        <v/>
      </c>
      <c r="F573" s="117" t="str">
        <f t="shared" si="75"/>
        <v/>
      </c>
      <c r="G573" s="117" t="str">
        <f t="shared" si="76"/>
        <v/>
      </c>
      <c r="P573" s="1" t="e">
        <f t="shared" si="77"/>
        <v>#N/A</v>
      </c>
      <c r="Q573" s="1" t="e">
        <f t="shared" si="78"/>
        <v>#N/A</v>
      </c>
    </row>
    <row r="574" spans="1:17" ht="14.4" x14ac:dyDescent="0.3">
      <c r="A574" s="116" t="str">
        <f t="shared" si="79"/>
        <v/>
      </c>
      <c r="B574" s="119" t="str">
        <f t="shared" si="72"/>
        <v/>
      </c>
      <c r="C574" s="117" t="str">
        <f t="shared" si="80"/>
        <v/>
      </c>
      <c r="D574" s="117" t="str">
        <f t="shared" si="73"/>
        <v/>
      </c>
      <c r="E574" s="117" t="str">
        <f t="shared" si="74"/>
        <v/>
      </c>
      <c r="F574" s="117" t="str">
        <f t="shared" si="75"/>
        <v/>
      </c>
      <c r="G574" s="117" t="str">
        <f t="shared" si="76"/>
        <v/>
      </c>
      <c r="P574" s="1" t="e">
        <f t="shared" si="77"/>
        <v>#N/A</v>
      </c>
      <c r="Q574" s="1" t="e">
        <f t="shared" si="78"/>
        <v>#N/A</v>
      </c>
    </row>
    <row r="575" spans="1:17" ht="14.4" x14ac:dyDescent="0.3">
      <c r="A575" s="116" t="str">
        <f t="shared" si="79"/>
        <v/>
      </c>
      <c r="B575" s="119" t="str">
        <f t="shared" si="72"/>
        <v/>
      </c>
      <c r="C575" s="117" t="str">
        <f t="shared" si="80"/>
        <v/>
      </c>
      <c r="D575" s="117" t="str">
        <f t="shared" si="73"/>
        <v/>
      </c>
      <c r="E575" s="117" t="str">
        <f t="shared" si="74"/>
        <v/>
      </c>
      <c r="F575" s="117" t="str">
        <f t="shared" si="75"/>
        <v/>
      </c>
      <c r="G575" s="117" t="str">
        <f t="shared" si="76"/>
        <v/>
      </c>
      <c r="P575" s="1" t="e">
        <f t="shared" si="77"/>
        <v>#N/A</v>
      </c>
      <c r="Q575" s="1" t="e">
        <f t="shared" si="78"/>
        <v>#N/A</v>
      </c>
    </row>
    <row r="576" spans="1:17" ht="14.4" x14ac:dyDescent="0.3">
      <c r="A576" s="116" t="str">
        <f t="shared" si="79"/>
        <v/>
      </c>
      <c r="B576" s="119" t="str">
        <f t="shared" si="72"/>
        <v/>
      </c>
      <c r="C576" s="117" t="str">
        <f t="shared" si="80"/>
        <v/>
      </c>
      <c r="D576" s="117" t="str">
        <f t="shared" si="73"/>
        <v/>
      </c>
      <c r="E576" s="117" t="str">
        <f t="shared" si="74"/>
        <v/>
      </c>
      <c r="F576" s="117" t="str">
        <f t="shared" si="75"/>
        <v/>
      </c>
      <c r="G576" s="117" t="str">
        <f t="shared" si="76"/>
        <v/>
      </c>
      <c r="P576" s="1" t="e">
        <f t="shared" si="77"/>
        <v>#N/A</v>
      </c>
      <c r="Q576" s="1" t="e">
        <f t="shared" si="78"/>
        <v>#N/A</v>
      </c>
    </row>
    <row r="577" spans="1:17" ht="14.4" x14ac:dyDescent="0.3">
      <c r="A577" s="116" t="str">
        <f t="shared" si="79"/>
        <v/>
      </c>
      <c r="B577" s="119" t="str">
        <f t="shared" si="72"/>
        <v/>
      </c>
      <c r="C577" s="117" t="str">
        <f t="shared" si="80"/>
        <v/>
      </c>
      <c r="D577" s="117" t="str">
        <f t="shared" si="73"/>
        <v/>
      </c>
      <c r="E577" s="117" t="str">
        <f t="shared" si="74"/>
        <v/>
      </c>
      <c r="F577" s="117" t="str">
        <f t="shared" si="75"/>
        <v/>
      </c>
      <c r="G577" s="117" t="str">
        <f t="shared" si="76"/>
        <v/>
      </c>
      <c r="P577" s="1" t="e">
        <f t="shared" si="77"/>
        <v>#N/A</v>
      </c>
      <c r="Q577" s="1" t="e">
        <f t="shared" si="78"/>
        <v>#N/A</v>
      </c>
    </row>
    <row r="578" spans="1:17" ht="14.4" x14ac:dyDescent="0.3">
      <c r="A578" s="116" t="str">
        <f t="shared" si="79"/>
        <v/>
      </c>
      <c r="B578" s="119" t="str">
        <f t="shared" si="72"/>
        <v/>
      </c>
      <c r="C578" s="117" t="str">
        <f t="shared" si="80"/>
        <v/>
      </c>
      <c r="D578" s="117" t="str">
        <f t="shared" si="73"/>
        <v/>
      </c>
      <c r="E578" s="117" t="str">
        <f t="shared" si="74"/>
        <v/>
      </c>
      <c r="F578" s="117" t="str">
        <f t="shared" si="75"/>
        <v/>
      </c>
      <c r="G578" s="117" t="str">
        <f t="shared" si="76"/>
        <v/>
      </c>
      <c r="P578" s="1" t="e">
        <f t="shared" si="77"/>
        <v>#N/A</v>
      </c>
      <c r="Q578" s="1" t="e">
        <f t="shared" si="78"/>
        <v>#N/A</v>
      </c>
    </row>
    <row r="579" spans="1:17" ht="14.4" x14ac:dyDescent="0.3">
      <c r="A579" s="116" t="str">
        <f t="shared" si="79"/>
        <v/>
      </c>
      <c r="B579" s="119" t="str">
        <f t="shared" si="72"/>
        <v/>
      </c>
      <c r="C579" s="117" t="str">
        <f t="shared" si="80"/>
        <v/>
      </c>
      <c r="D579" s="117" t="str">
        <f t="shared" si="73"/>
        <v/>
      </c>
      <c r="E579" s="117" t="str">
        <f t="shared" si="74"/>
        <v/>
      </c>
      <c r="F579" s="117" t="str">
        <f t="shared" si="75"/>
        <v/>
      </c>
      <c r="G579" s="117" t="str">
        <f t="shared" si="76"/>
        <v/>
      </c>
      <c r="P579" s="1" t="e">
        <f t="shared" si="77"/>
        <v>#N/A</v>
      </c>
      <c r="Q579" s="1" t="e">
        <f t="shared" si="78"/>
        <v>#N/A</v>
      </c>
    </row>
    <row r="580" spans="1:17" ht="14.4" x14ac:dyDescent="0.3">
      <c r="A580" s="116" t="str">
        <f t="shared" si="79"/>
        <v/>
      </c>
      <c r="B580" s="119" t="str">
        <f t="shared" si="72"/>
        <v/>
      </c>
      <c r="C580" s="117" t="str">
        <f t="shared" si="80"/>
        <v/>
      </c>
      <c r="D580" s="117" t="str">
        <f t="shared" si="73"/>
        <v/>
      </c>
      <c r="E580" s="117" t="str">
        <f t="shared" si="74"/>
        <v/>
      </c>
      <c r="F580" s="117" t="str">
        <f t="shared" si="75"/>
        <v/>
      </c>
      <c r="G580" s="117" t="str">
        <f t="shared" si="76"/>
        <v/>
      </c>
      <c r="P580" s="1" t="e">
        <f t="shared" si="77"/>
        <v>#N/A</v>
      </c>
      <c r="Q580" s="1" t="e">
        <f t="shared" si="78"/>
        <v>#N/A</v>
      </c>
    </row>
    <row r="581" spans="1:17" ht="14.4" x14ac:dyDescent="0.3">
      <c r="A581" s="116" t="str">
        <f t="shared" si="79"/>
        <v/>
      </c>
      <c r="B581" s="119" t="str">
        <f t="shared" si="72"/>
        <v/>
      </c>
      <c r="C581" s="117" t="str">
        <f t="shared" si="80"/>
        <v/>
      </c>
      <c r="D581" s="117" t="str">
        <f t="shared" si="73"/>
        <v/>
      </c>
      <c r="E581" s="117" t="str">
        <f t="shared" si="74"/>
        <v/>
      </c>
      <c r="F581" s="117" t="str">
        <f t="shared" si="75"/>
        <v/>
      </c>
      <c r="G581" s="117" t="str">
        <f t="shared" si="76"/>
        <v/>
      </c>
      <c r="P581" s="1" t="e">
        <f t="shared" si="77"/>
        <v>#N/A</v>
      </c>
      <c r="Q581" s="1" t="e">
        <f t="shared" si="78"/>
        <v>#N/A</v>
      </c>
    </row>
    <row r="582" spans="1:17" ht="14.4" x14ac:dyDescent="0.3">
      <c r="A582" s="116" t="str">
        <f t="shared" si="79"/>
        <v/>
      </c>
      <c r="B582" s="119" t="str">
        <f t="shared" si="72"/>
        <v/>
      </c>
      <c r="C582" s="117" t="str">
        <f t="shared" si="80"/>
        <v/>
      </c>
      <c r="D582" s="117" t="str">
        <f t="shared" si="73"/>
        <v/>
      </c>
      <c r="E582" s="117" t="str">
        <f t="shared" si="74"/>
        <v/>
      </c>
      <c r="F582" s="117" t="str">
        <f t="shared" si="75"/>
        <v/>
      </c>
      <c r="G582" s="117" t="str">
        <f t="shared" si="76"/>
        <v/>
      </c>
      <c r="P582" s="1" t="e">
        <f t="shared" si="77"/>
        <v>#N/A</v>
      </c>
      <c r="Q582" s="1" t="e">
        <f t="shared" si="78"/>
        <v>#N/A</v>
      </c>
    </row>
    <row r="583" spans="1:17" ht="14.4" x14ac:dyDescent="0.3">
      <c r="A583" s="116" t="str">
        <f t="shared" si="79"/>
        <v/>
      </c>
      <c r="B583" s="119" t="str">
        <f t="shared" si="72"/>
        <v/>
      </c>
      <c r="C583" s="117" t="str">
        <f t="shared" si="80"/>
        <v/>
      </c>
      <c r="D583" s="117" t="str">
        <f t="shared" si="73"/>
        <v/>
      </c>
      <c r="E583" s="117" t="str">
        <f t="shared" si="74"/>
        <v/>
      </c>
      <c r="F583" s="117" t="str">
        <f t="shared" si="75"/>
        <v/>
      </c>
      <c r="G583" s="117" t="str">
        <f t="shared" si="76"/>
        <v/>
      </c>
      <c r="P583" s="1" t="e">
        <f t="shared" si="77"/>
        <v>#N/A</v>
      </c>
      <c r="Q583" s="1" t="e">
        <f t="shared" si="78"/>
        <v>#N/A</v>
      </c>
    </row>
    <row r="584" spans="1:17" ht="14.4" x14ac:dyDescent="0.3">
      <c r="A584" s="116" t="str">
        <f t="shared" si="79"/>
        <v/>
      </c>
      <c r="B584" s="119" t="str">
        <f t="shared" si="72"/>
        <v/>
      </c>
      <c r="C584" s="117" t="str">
        <f t="shared" si="80"/>
        <v/>
      </c>
      <c r="D584" s="117" t="str">
        <f t="shared" si="73"/>
        <v/>
      </c>
      <c r="E584" s="117" t="str">
        <f t="shared" si="74"/>
        <v/>
      </c>
      <c r="F584" s="117" t="str">
        <f t="shared" si="75"/>
        <v/>
      </c>
      <c r="G584" s="117" t="str">
        <f t="shared" si="76"/>
        <v/>
      </c>
      <c r="P584" s="1" t="e">
        <f t="shared" si="77"/>
        <v>#N/A</v>
      </c>
      <c r="Q584" s="1" t="e">
        <f t="shared" si="78"/>
        <v>#N/A</v>
      </c>
    </row>
    <row r="585" spans="1:17" ht="14.4" x14ac:dyDescent="0.3">
      <c r="A585" s="116" t="str">
        <f t="shared" si="79"/>
        <v/>
      </c>
      <c r="B585" s="119" t="str">
        <f t="shared" si="72"/>
        <v/>
      </c>
      <c r="C585" s="117" t="str">
        <f t="shared" si="80"/>
        <v/>
      </c>
      <c r="D585" s="117" t="str">
        <f t="shared" si="73"/>
        <v/>
      </c>
      <c r="E585" s="117" t="str">
        <f t="shared" si="74"/>
        <v/>
      </c>
      <c r="F585" s="117" t="str">
        <f t="shared" si="75"/>
        <v/>
      </c>
      <c r="G585" s="117" t="str">
        <f t="shared" si="76"/>
        <v/>
      </c>
      <c r="P585" s="1" t="e">
        <f t="shared" si="77"/>
        <v>#N/A</v>
      </c>
      <c r="Q585" s="1" t="e">
        <f t="shared" si="78"/>
        <v>#N/A</v>
      </c>
    </row>
    <row r="586" spans="1:17" ht="14.4" x14ac:dyDescent="0.3">
      <c r="A586" s="116" t="str">
        <f t="shared" si="79"/>
        <v/>
      </c>
      <c r="B586" s="119" t="str">
        <f t="shared" si="72"/>
        <v/>
      </c>
      <c r="C586" s="117" t="str">
        <f t="shared" si="80"/>
        <v/>
      </c>
      <c r="D586" s="117" t="str">
        <f t="shared" si="73"/>
        <v/>
      </c>
      <c r="E586" s="117" t="str">
        <f t="shared" si="74"/>
        <v/>
      </c>
      <c r="F586" s="117" t="str">
        <f t="shared" si="75"/>
        <v/>
      </c>
      <c r="G586" s="117" t="str">
        <f t="shared" si="76"/>
        <v/>
      </c>
      <c r="P586" s="1" t="e">
        <f t="shared" si="77"/>
        <v>#N/A</v>
      </c>
      <c r="Q586" s="1" t="e">
        <f t="shared" si="78"/>
        <v>#N/A</v>
      </c>
    </row>
    <row r="587" spans="1:17" ht="14.4" x14ac:dyDescent="0.3">
      <c r="A587" s="116" t="str">
        <f t="shared" si="79"/>
        <v/>
      </c>
      <c r="B587" s="119" t="str">
        <f t="shared" si="72"/>
        <v/>
      </c>
      <c r="C587" s="117" t="str">
        <f t="shared" si="80"/>
        <v/>
      </c>
      <c r="D587" s="117" t="str">
        <f t="shared" si="73"/>
        <v/>
      </c>
      <c r="E587" s="117" t="str">
        <f t="shared" si="74"/>
        <v/>
      </c>
      <c r="F587" s="117" t="str">
        <f t="shared" si="75"/>
        <v/>
      </c>
      <c r="G587" s="117" t="str">
        <f t="shared" si="76"/>
        <v/>
      </c>
      <c r="P587" s="1" t="e">
        <f t="shared" si="77"/>
        <v>#N/A</v>
      </c>
      <c r="Q587" s="1" t="e">
        <f t="shared" si="78"/>
        <v>#N/A</v>
      </c>
    </row>
    <row r="588" spans="1:17" ht="14.4" x14ac:dyDescent="0.3">
      <c r="A588" s="116" t="str">
        <f t="shared" si="79"/>
        <v/>
      </c>
      <c r="B588" s="119" t="str">
        <f t="shared" si="72"/>
        <v/>
      </c>
      <c r="C588" s="117" t="str">
        <f t="shared" si="80"/>
        <v/>
      </c>
      <c r="D588" s="117" t="str">
        <f t="shared" si="73"/>
        <v/>
      </c>
      <c r="E588" s="117" t="str">
        <f t="shared" si="74"/>
        <v/>
      </c>
      <c r="F588" s="117" t="str">
        <f t="shared" si="75"/>
        <v/>
      </c>
      <c r="G588" s="117" t="str">
        <f t="shared" si="76"/>
        <v/>
      </c>
      <c r="P588" s="1" t="e">
        <f t="shared" si="77"/>
        <v>#N/A</v>
      </c>
      <c r="Q588" s="1" t="e">
        <f t="shared" si="78"/>
        <v>#N/A</v>
      </c>
    </row>
    <row r="589" spans="1:17" ht="14.4" x14ac:dyDescent="0.3">
      <c r="A589" s="116" t="str">
        <f t="shared" si="79"/>
        <v/>
      </c>
      <c r="B589" s="119" t="str">
        <f t="shared" si="72"/>
        <v/>
      </c>
      <c r="C589" s="117" t="str">
        <f t="shared" si="80"/>
        <v/>
      </c>
      <c r="D589" s="117" t="str">
        <f t="shared" si="73"/>
        <v/>
      </c>
      <c r="E589" s="117" t="str">
        <f t="shared" si="74"/>
        <v/>
      </c>
      <c r="F589" s="117" t="str">
        <f t="shared" si="75"/>
        <v/>
      </c>
      <c r="G589" s="117" t="str">
        <f t="shared" si="76"/>
        <v/>
      </c>
      <c r="P589" s="1" t="e">
        <f t="shared" si="77"/>
        <v>#N/A</v>
      </c>
      <c r="Q589" s="1" t="e">
        <f t="shared" si="78"/>
        <v>#N/A</v>
      </c>
    </row>
    <row r="590" spans="1:17" ht="14.4" x14ac:dyDescent="0.3">
      <c r="A590" s="116" t="str">
        <f t="shared" si="79"/>
        <v/>
      </c>
      <c r="B590" s="119" t="str">
        <f t="shared" si="72"/>
        <v/>
      </c>
      <c r="C590" s="117" t="str">
        <f t="shared" si="80"/>
        <v/>
      </c>
      <c r="D590" s="117" t="str">
        <f t="shared" si="73"/>
        <v/>
      </c>
      <c r="E590" s="117" t="str">
        <f t="shared" si="74"/>
        <v/>
      </c>
      <c r="F590" s="117" t="str">
        <f t="shared" si="75"/>
        <v/>
      </c>
      <c r="G590" s="117" t="str">
        <f t="shared" si="76"/>
        <v/>
      </c>
      <c r="P590" s="1" t="e">
        <f t="shared" si="77"/>
        <v>#N/A</v>
      </c>
      <c r="Q590" s="1" t="e">
        <f t="shared" si="78"/>
        <v>#N/A</v>
      </c>
    </row>
    <row r="591" spans="1:17" ht="14.4" x14ac:dyDescent="0.3">
      <c r="A591" s="116" t="str">
        <f t="shared" si="79"/>
        <v/>
      </c>
      <c r="B591" s="119" t="str">
        <f t="shared" ref="B591:B614" si="81">IF($A591="","",EDATE($B$8,$A591-1))</f>
        <v/>
      </c>
      <c r="C591" s="117" t="str">
        <f t="shared" si="80"/>
        <v/>
      </c>
      <c r="D591" s="117" t="str">
        <f t="shared" ref="D591:D614" si="82">IF($A591="","",MIN($B$7,$C591+$E591))</f>
        <v/>
      </c>
      <c r="E591" s="117" t="str">
        <f t="shared" ref="E591:E614" si="83">IF($A591="","",$C591*($B$6/12))</f>
        <v/>
      </c>
      <c r="F591" s="117" t="str">
        <f t="shared" ref="F591:F614" si="84">IF($A591="","",$D591-$E591)</f>
        <v/>
      </c>
      <c r="G591" s="117" t="str">
        <f t="shared" ref="G591:G614" si="85">IF($A591="","",MAX($C591+$E591-$D591,0))</f>
        <v/>
      </c>
      <c r="P591" s="1" t="e">
        <f t="shared" ref="P591:P614" si="86">IF(ISNUMBER($A591),$A591,NA())</f>
        <v>#N/A</v>
      </c>
      <c r="Q591" s="1" t="e">
        <f t="shared" ref="Q591:Q614" si="87">IF(ISNUMBER($G591),$G591,NA())</f>
        <v>#N/A</v>
      </c>
    </row>
    <row r="592" spans="1:17" ht="14.4" x14ac:dyDescent="0.3">
      <c r="A592" s="116" t="str">
        <f t="shared" ref="A592:A614" si="88">IF(N($G591)&lt;=0,"",$A591+1)</f>
        <v/>
      </c>
      <c r="B592" s="119" t="str">
        <f t="shared" si="81"/>
        <v/>
      </c>
      <c r="C592" s="117" t="str">
        <f t="shared" ref="C592:C614" si="89">IF($A592="","",$G591)</f>
        <v/>
      </c>
      <c r="D592" s="117" t="str">
        <f t="shared" si="82"/>
        <v/>
      </c>
      <c r="E592" s="117" t="str">
        <f t="shared" si="83"/>
        <v/>
      </c>
      <c r="F592" s="117" t="str">
        <f t="shared" si="84"/>
        <v/>
      </c>
      <c r="G592" s="117" t="str">
        <f t="shared" si="85"/>
        <v/>
      </c>
      <c r="P592" s="1" t="e">
        <f t="shared" si="86"/>
        <v>#N/A</v>
      </c>
      <c r="Q592" s="1" t="e">
        <f t="shared" si="87"/>
        <v>#N/A</v>
      </c>
    </row>
    <row r="593" spans="1:17" ht="14.4" x14ac:dyDescent="0.3">
      <c r="A593" s="116" t="str">
        <f t="shared" si="88"/>
        <v/>
      </c>
      <c r="B593" s="119" t="str">
        <f t="shared" si="81"/>
        <v/>
      </c>
      <c r="C593" s="117" t="str">
        <f t="shared" si="89"/>
        <v/>
      </c>
      <c r="D593" s="117" t="str">
        <f t="shared" si="82"/>
        <v/>
      </c>
      <c r="E593" s="117" t="str">
        <f t="shared" si="83"/>
        <v/>
      </c>
      <c r="F593" s="117" t="str">
        <f t="shared" si="84"/>
        <v/>
      </c>
      <c r="G593" s="117" t="str">
        <f t="shared" si="85"/>
        <v/>
      </c>
      <c r="P593" s="1" t="e">
        <f t="shared" si="86"/>
        <v>#N/A</v>
      </c>
      <c r="Q593" s="1" t="e">
        <f t="shared" si="87"/>
        <v>#N/A</v>
      </c>
    </row>
    <row r="594" spans="1:17" ht="14.4" x14ac:dyDescent="0.3">
      <c r="A594" s="116" t="str">
        <f t="shared" si="88"/>
        <v/>
      </c>
      <c r="B594" s="119" t="str">
        <f t="shared" si="81"/>
        <v/>
      </c>
      <c r="C594" s="117" t="str">
        <f t="shared" si="89"/>
        <v/>
      </c>
      <c r="D594" s="117" t="str">
        <f t="shared" si="82"/>
        <v/>
      </c>
      <c r="E594" s="117" t="str">
        <f t="shared" si="83"/>
        <v/>
      </c>
      <c r="F594" s="117" t="str">
        <f t="shared" si="84"/>
        <v/>
      </c>
      <c r="G594" s="117" t="str">
        <f t="shared" si="85"/>
        <v/>
      </c>
      <c r="P594" s="1" t="e">
        <f t="shared" si="86"/>
        <v>#N/A</v>
      </c>
      <c r="Q594" s="1" t="e">
        <f t="shared" si="87"/>
        <v>#N/A</v>
      </c>
    </row>
    <row r="595" spans="1:17" ht="14.4" x14ac:dyDescent="0.3">
      <c r="A595" s="116" t="str">
        <f t="shared" si="88"/>
        <v/>
      </c>
      <c r="B595" s="119" t="str">
        <f t="shared" si="81"/>
        <v/>
      </c>
      <c r="C595" s="117" t="str">
        <f t="shared" si="89"/>
        <v/>
      </c>
      <c r="D595" s="117" t="str">
        <f t="shared" si="82"/>
        <v/>
      </c>
      <c r="E595" s="117" t="str">
        <f t="shared" si="83"/>
        <v/>
      </c>
      <c r="F595" s="117" t="str">
        <f t="shared" si="84"/>
        <v/>
      </c>
      <c r="G595" s="117" t="str">
        <f t="shared" si="85"/>
        <v/>
      </c>
      <c r="P595" s="1" t="e">
        <f t="shared" si="86"/>
        <v>#N/A</v>
      </c>
      <c r="Q595" s="1" t="e">
        <f t="shared" si="87"/>
        <v>#N/A</v>
      </c>
    </row>
    <row r="596" spans="1:17" ht="14.4" x14ac:dyDescent="0.3">
      <c r="A596" s="116" t="str">
        <f t="shared" si="88"/>
        <v/>
      </c>
      <c r="B596" s="119" t="str">
        <f t="shared" si="81"/>
        <v/>
      </c>
      <c r="C596" s="117" t="str">
        <f t="shared" si="89"/>
        <v/>
      </c>
      <c r="D596" s="117" t="str">
        <f t="shared" si="82"/>
        <v/>
      </c>
      <c r="E596" s="117" t="str">
        <f t="shared" si="83"/>
        <v/>
      </c>
      <c r="F596" s="117" t="str">
        <f t="shared" si="84"/>
        <v/>
      </c>
      <c r="G596" s="117" t="str">
        <f t="shared" si="85"/>
        <v/>
      </c>
      <c r="P596" s="1" t="e">
        <f t="shared" si="86"/>
        <v>#N/A</v>
      </c>
      <c r="Q596" s="1" t="e">
        <f t="shared" si="87"/>
        <v>#N/A</v>
      </c>
    </row>
    <row r="597" spans="1:17" ht="14.4" x14ac:dyDescent="0.3">
      <c r="A597" s="116" t="str">
        <f t="shared" si="88"/>
        <v/>
      </c>
      <c r="B597" s="119" t="str">
        <f t="shared" si="81"/>
        <v/>
      </c>
      <c r="C597" s="117" t="str">
        <f t="shared" si="89"/>
        <v/>
      </c>
      <c r="D597" s="117" t="str">
        <f t="shared" si="82"/>
        <v/>
      </c>
      <c r="E597" s="117" t="str">
        <f t="shared" si="83"/>
        <v/>
      </c>
      <c r="F597" s="117" t="str">
        <f t="shared" si="84"/>
        <v/>
      </c>
      <c r="G597" s="117" t="str">
        <f t="shared" si="85"/>
        <v/>
      </c>
      <c r="P597" s="1" t="e">
        <f t="shared" si="86"/>
        <v>#N/A</v>
      </c>
      <c r="Q597" s="1" t="e">
        <f t="shared" si="87"/>
        <v>#N/A</v>
      </c>
    </row>
    <row r="598" spans="1:17" ht="14.4" x14ac:dyDescent="0.3">
      <c r="A598" s="116" t="str">
        <f t="shared" si="88"/>
        <v/>
      </c>
      <c r="B598" s="119" t="str">
        <f t="shared" si="81"/>
        <v/>
      </c>
      <c r="C598" s="117" t="str">
        <f t="shared" si="89"/>
        <v/>
      </c>
      <c r="D598" s="117" t="str">
        <f t="shared" si="82"/>
        <v/>
      </c>
      <c r="E598" s="117" t="str">
        <f t="shared" si="83"/>
        <v/>
      </c>
      <c r="F598" s="117" t="str">
        <f t="shared" si="84"/>
        <v/>
      </c>
      <c r="G598" s="117" t="str">
        <f t="shared" si="85"/>
        <v/>
      </c>
      <c r="P598" s="1" t="e">
        <f t="shared" si="86"/>
        <v>#N/A</v>
      </c>
      <c r="Q598" s="1" t="e">
        <f t="shared" si="87"/>
        <v>#N/A</v>
      </c>
    </row>
    <row r="599" spans="1:17" ht="14.4" x14ac:dyDescent="0.3">
      <c r="A599" s="116" t="str">
        <f t="shared" si="88"/>
        <v/>
      </c>
      <c r="B599" s="119" t="str">
        <f t="shared" si="81"/>
        <v/>
      </c>
      <c r="C599" s="117" t="str">
        <f t="shared" si="89"/>
        <v/>
      </c>
      <c r="D599" s="117" t="str">
        <f t="shared" si="82"/>
        <v/>
      </c>
      <c r="E599" s="117" t="str">
        <f t="shared" si="83"/>
        <v/>
      </c>
      <c r="F599" s="117" t="str">
        <f t="shared" si="84"/>
        <v/>
      </c>
      <c r="G599" s="117" t="str">
        <f t="shared" si="85"/>
        <v/>
      </c>
      <c r="P599" s="1" t="e">
        <f t="shared" si="86"/>
        <v>#N/A</v>
      </c>
      <c r="Q599" s="1" t="e">
        <f t="shared" si="87"/>
        <v>#N/A</v>
      </c>
    </row>
    <row r="600" spans="1:17" ht="14.4" x14ac:dyDescent="0.3">
      <c r="A600" s="116" t="str">
        <f t="shared" si="88"/>
        <v/>
      </c>
      <c r="B600" s="119" t="str">
        <f t="shared" si="81"/>
        <v/>
      </c>
      <c r="C600" s="117" t="str">
        <f t="shared" si="89"/>
        <v/>
      </c>
      <c r="D600" s="117" t="str">
        <f t="shared" si="82"/>
        <v/>
      </c>
      <c r="E600" s="117" t="str">
        <f t="shared" si="83"/>
        <v/>
      </c>
      <c r="F600" s="117" t="str">
        <f t="shared" si="84"/>
        <v/>
      </c>
      <c r="G600" s="117" t="str">
        <f t="shared" si="85"/>
        <v/>
      </c>
      <c r="P600" s="1" t="e">
        <f t="shared" si="86"/>
        <v>#N/A</v>
      </c>
      <c r="Q600" s="1" t="e">
        <f t="shared" si="87"/>
        <v>#N/A</v>
      </c>
    </row>
    <row r="601" spans="1:17" ht="14.4" x14ac:dyDescent="0.3">
      <c r="A601" s="116" t="str">
        <f t="shared" si="88"/>
        <v/>
      </c>
      <c r="B601" s="119" t="str">
        <f t="shared" si="81"/>
        <v/>
      </c>
      <c r="C601" s="117" t="str">
        <f t="shared" si="89"/>
        <v/>
      </c>
      <c r="D601" s="117" t="str">
        <f t="shared" si="82"/>
        <v/>
      </c>
      <c r="E601" s="117" t="str">
        <f t="shared" si="83"/>
        <v/>
      </c>
      <c r="F601" s="117" t="str">
        <f t="shared" si="84"/>
        <v/>
      </c>
      <c r="G601" s="117" t="str">
        <f t="shared" si="85"/>
        <v/>
      </c>
      <c r="P601" s="1" t="e">
        <f t="shared" si="86"/>
        <v>#N/A</v>
      </c>
      <c r="Q601" s="1" t="e">
        <f t="shared" si="87"/>
        <v>#N/A</v>
      </c>
    </row>
    <row r="602" spans="1:17" ht="14.4" x14ac:dyDescent="0.3">
      <c r="A602" s="116" t="str">
        <f t="shared" si="88"/>
        <v/>
      </c>
      <c r="B602" s="119" t="str">
        <f t="shared" si="81"/>
        <v/>
      </c>
      <c r="C602" s="117" t="str">
        <f t="shared" si="89"/>
        <v/>
      </c>
      <c r="D602" s="117" t="str">
        <f t="shared" si="82"/>
        <v/>
      </c>
      <c r="E602" s="117" t="str">
        <f t="shared" si="83"/>
        <v/>
      </c>
      <c r="F602" s="117" t="str">
        <f t="shared" si="84"/>
        <v/>
      </c>
      <c r="G602" s="117" t="str">
        <f t="shared" si="85"/>
        <v/>
      </c>
      <c r="P602" s="1" t="e">
        <f t="shared" si="86"/>
        <v>#N/A</v>
      </c>
      <c r="Q602" s="1" t="e">
        <f t="shared" si="87"/>
        <v>#N/A</v>
      </c>
    </row>
    <row r="603" spans="1:17" ht="14.4" x14ac:dyDescent="0.3">
      <c r="A603" s="116" t="str">
        <f t="shared" si="88"/>
        <v/>
      </c>
      <c r="B603" s="119" t="str">
        <f t="shared" si="81"/>
        <v/>
      </c>
      <c r="C603" s="117" t="str">
        <f t="shared" si="89"/>
        <v/>
      </c>
      <c r="D603" s="117" t="str">
        <f t="shared" si="82"/>
        <v/>
      </c>
      <c r="E603" s="117" t="str">
        <f t="shared" si="83"/>
        <v/>
      </c>
      <c r="F603" s="117" t="str">
        <f t="shared" si="84"/>
        <v/>
      </c>
      <c r="G603" s="117" t="str">
        <f t="shared" si="85"/>
        <v/>
      </c>
      <c r="P603" s="1" t="e">
        <f t="shared" si="86"/>
        <v>#N/A</v>
      </c>
      <c r="Q603" s="1" t="e">
        <f t="shared" si="87"/>
        <v>#N/A</v>
      </c>
    </row>
    <row r="604" spans="1:17" ht="14.4" x14ac:dyDescent="0.3">
      <c r="A604" s="116" t="str">
        <f t="shared" si="88"/>
        <v/>
      </c>
      <c r="B604" s="119" t="str">
        <f t="shared" si="81"/>
        <v/>
      </c>
      <c r="C604" s="117" t="str">
        <f t="shared" si="89"/>
        <v/>
      </c>
      <c r="D604" s="117" t="str">
        <f t="shared" si="82"/>
        <v/>
      </c>
      <c r="E604" s="117" t="str">
        <f t="shared" si="83"/>
        <v/>
      </c>
      <c r="F604" s="117" t="str">
        <f t="shared" si="84"/>
        <v/>
      </c>
      <c r="G604" s="117" t="str">
        <f t="shared" si="85"/>
        <v/>
      </c>
      <c r="P604" s="1" t="e">
        <f t="shared" si="86"/>
        <v>#N/A</v>
      </c>
      <c r="Q604" s="1" t="e">
        <f t="shared" si="87"/>
        <v>#N/A</v>
      </c>
    </row>
    <row r="605" spans="1:17" ht="14.4" x14ac:dyDescent="0.3">
      <c r="A605" s="116" t="str">
        <f t="shared" si="88"/>
        <v/>
      </c>
      <c r="B605" s="119" t="str">
        <f t="shared" si="81"/>
        <v/>
      </c>
      <c r="C605" s="117" t="str">
        <f t="shared" si="89"/>
        <v/>
      </c>
      <c r="D605" s="117" t="str">
        <f t="shared" si="82"/>
        <v/>
      </c>
      <c r="E605" s="117" t="str">
        <f t="shared" si="83"/>
        <v/>
      </c>
      <c r="F605" s="117" t="str">
        <f t="shared" si="84"/>
        <v/>
      </c>
      <c r="G605" s="117" t="str">
        <f t="shared" si="85"/>
        <v/>
      </c>
      <c r="P605" s="1" t="e">
        <f t="shared" si="86"/>
        <v>#N/A</v>
      </c>
      <c r="Q605" s="1" t="e">
        <f t="shared" si="87"/>
        <v>#N/A</v>
      </c>
    </row>
    <row r="606" spans="1:17" ht="14.4" x14ac:dyDescent="0.3">
      <c r="A606" s="116" t="str">
        <f t="shared" si="88"/>
        <v/>
      </c>
      <c r="B606" s="119" t="str">
        <f t="shared" si="81"/>
        <v/>
      </c>
      <c r="C606" s="117" t="str">
        <f t="shared" si="89"/>
        <v/>
      </c>
      <c r="D606" s="117" t="str">
        <f t="shared" si="82"/>
        <v/>
      </c>
      <c r="E606" s="117" t="str">
        <f t="shared" si="83"/>
        <v/>
      </c>
      <c r="F606" s="117" t="str">
        <f t="shared" si="84"/>
        <v/>
      </c>
      <c r="G606" s="117" t="str">
        <f t="shared" si="85"/>
        <v/>
      </c>
      <c r="P606" s="1" t="e">
        <f t="shared" si="86"/>
        <v>#N/A</v>
      </c>
      <c r="Q606" s="1" t="e">
        <f t="shared" si="87"/>
        <v>#N/A</v>
      </c>
    </row>
    <row r="607" spans="1:17" ht="14.4" x14ac:dyDescent="0.3">
      <c r="A607" s="116" t="str">
        <f t="shared" si="88"/>
        <v/>
      </c>
      <c r="B607" s="119" t="str">
        <f t="shared" si="81"/>
        <v/>
      </c>
      <c r="C607" s="117" t="str">
        <f t="shared" si="89"/>
        <v/>
      </c>
      <c r="D607" s="117" t="str">
        <f t="shared" si="82"/>
        <v/>
      </c>
      <c r="E607" s="117" t="str">
        <f t="shared" si="83"/>
        <v/>
      </c>
      <c r="F607" s="117" t="str">
        <f t="shared" si="84"/>
        <v/>
      </c>
      <c r="G607" s="117" t="str">
        <f t="shared" si="85"/>
        <v/>
      </c>
      <c r="P607" s="1" t="e">
        <f t="shared" si="86"/>
        <v>#N/A</v>
      </c>
      <c r="Q607" s="1" t="e">
        <f t="shared" si="87"/>
        <v>#N/A</v>
      </c>
    </row>
    <row r="608" spans="1:17" ht="14.4" x14ac:dyDescent="0.3">
      <c r="A608" s="116" t="str">
        <f t="shared" si="88"/>
        <v/>
      </c>
      <c r="B608" s="119" t="str">
        <f t="shared" si="81"/>
        <v/>
      </c>
      <c r="C608" s="117" t="str">
        <f t="shared" si="89"/>
        <v/>
      </c>
      <c r="D608" s="117" t="str">
        <f t="shared" si="82"/>
        <v/>
      </c>
      <c r="E608" s="117" t="str">
        <f t="shared" si="83"/>
        <v/>
      </c>
      <c r="F608" s="117" t="str">
        <f t="shared" si="84"/>
        <v/>
      </c>
      <c r="G608" s="117" t="str">
        <f t="shared" si="85"/>
        <v/>
      </c>
      <c r="P608" s="1" t="e">
        <f t="shared" si="86"/>
        <v>#N/A</v>
      </c>
      <c r="Q608" s="1" t="e">
        <f t="shared" si="87"/>
        <v>#N/A</v>
      </c>
    </row>
    <row r="609" spans="1:17" ht="14.4" x14ac:dyDescent="0.3">
      <c r="A609" s="116" t="str">
        <f t="shared" si="88"/>
        <v/>
      </c>
      <c r="B609" s="119" t="str">
        <f t="shared" si="81"/>
        <v/>
      </c>
      <c r="C609" s="117" t="str">
        <f t="shared" si="89"/>
        <v/>
      </c>
      <c r="D609" s="117" t="str">
        <f t="shared" si="82"/>
        <v/>
      </c>
      <c r="E609" s="117" t="str">
        <f t="shared" si="83"/>
        <v/>
      </c>
      <c r="F609" s="117" t="str">
        <f t="shared" si="84"/>
        <v/>
      </c>
      <c r="G609" s="117" t="str">
        <f t="shared" si="85"/>
        <v/>
      </c>
      <c r="P609" s="1" t="e">
        <f t="shared" si="86"/>
        <v>#N/A</v>
      </c>
      <c r="Q609" s="1" t="e">
        <f t="shared" si="87"/>
        <v>#N/A</v>
      </c>
    </row>
    <row r="610" spans="1:17" ht="14.4" x14ac:dyDescent="0.3">
      <c r="A610" s="116" t="str">
        <f t="shared" si="88"/>
        <v/>
      </c>
      <c r="B610" s="119" t="str">
        <f t="shared" si="81"/>
        <v/>
      </c>
      <c r="C610" s="117" t="str">
        <f t="shared" si="89"/>
        <v/>
      </c>
      <c r="D610" s="117" t="str">
        <f t="shared" si="82"/>
        <v/>
      </c>
      <c r="E610" s="117" t="str">
        <f t="shared" si="83"/>
        <v/>
      </c>
      <c r="F610" s="117" t="str">
        <f t="shared" si="84"/>
        <v/>
      </c>
      <c r="G610" s="117" t="str">
        <f t="shared" si="85"/>
        <v/>
      </c>
      <c r="P610" s="1" t="e">
        <f t="shared" si="86"/>
        <v>#N/A</v>
      </c>
      <c r="Q610" s="1" t="e">
        <f t="shared" si="87"/>
        <v>#N/A</v>
      </c>
    </row>
    <row r="611" spans="1:17" ht="14.4" x14ac:dyDescent="0.3">
      <c r="A611" s="116" t="str">
        <f t="shared" si="88"/>
        <v/>
      </c>
      <c r="B611" s="119" t="str">
        <f t="shared" si="81"/>
        <v/>
      </c>
      <c r="C611" s="117" t="str">
        <f t="shared" si="89"/>
        <v/>
      </c>
      <c r="D611" s="117" t="str">
        <f t="shared" si="82"/>
        <v/>
      </c>
      <c r="E611" s="117" t="str">
        <f t="shared" si="83"/>
        <v/>
      </c>
      <c r="F611" s="117" t="str">
        <f t="shared" si="84"/>
        <v/>
      </c>
      <c r="G611" s="117" t="str">
        <f t="shared" si="85"/>
        <v/>
      </c>
      <c r="P611" s="1" t="e">
        <f t="shared" si="86"/>
        <v>#N/A</v>
      </c>
      <c r="Q611" s="1" t="e">
        <f t="shared" si="87"/>
        <v>#N/A</v>
      </c>
    </row>
    <row r="612" spans="1:17" ht="14.4" x14ac:dyDescent="0.3">
      <c r="A612" s="116" t="str">
        <f t="shared" si="88"/>
        <v/>
      </c>
      <c r="B612" s="119" t="str">
        <f t="shared" si="81"/>
        <v/>
      </c>
      <c r="C612" s="117" t="str">
        <f t="shared" si="89"/>
        <v/>
      </c>
      <c r="D612" s="117" t="str">
        <f t="shared" si="82"/>
        <v/>
      </c>
      <c r="E612" s="117" t="str">
        <f t="shared" si="83"/>
        <v/>
      </c>
      <c r="F612" s="117" t="str">
        <f t="shared" si="84"/>
        <v/>
      </c>
      <c r="G612" s="117" t="str">
        <f t="shared" si="85"/>
        <v/>
      </c>
      <c r="P612" s="1" t="e">
        <f t="shared" si="86"/>
        <v>#N/A</v>
      </c>
      <c r="Q612" s="1" t="e">
        <f t="shared" si="87"/>
        <v>#N/A</v>
      </c>
    </row>
    <row r="613" spans="1:17" ht="14.4" x14ac:dyDescent="0.3">
      <c r="A613" s="116" t="str">
        <f t="shared" si="88"/>
        <v/>
      </c>
      <c r="B613" s="119" t="str">
        <f t="shared" si="81"/>
        <v/>
      </c>
      <c r="C613" s="117" t="str">
        <f t="shared" si="89"/>
        <v/>
      </c>
      <c r="D613" s="117" t="str">
        <f t="shared" si="82"/>
        <v/>
      </c>
      <c r="E613" s="117" t="str">
        <f t="shared" si="83"/>
        <v/>
      </c>
      <c r="F613" s="117" t="str">
        <f t="shared" si="84"/>
        <v/>
      </c>
      <c r="G613" s="117" t="str">
        <f t="shared" si="85"/>
        <v/>
      </c>
      <c r="P613" s="1" t="e">
        <f t="shared" si="86"/>
        <v>#N/A</v>
      </c>
      <c r="Q613" s="1" t="e">
        <f t="shared" si="87"/>
        <v>#N/A</v>
      </c>
    </row>
    <row r="614" spans="1:17" ht="14.4" x14ac:dyDescent="0.3">
      <c r="A614" s="116" t="str">
        <f t="shared" si="88"/>
        <v/>
      </c>
      <c r="B614" s="119" t="str">
        <f t="shared" si="81"/>
        <v/>
      </c>
      <c r="C614" s="117" t="str">
        <f t="shared" si="89"/>
        <v/>
      </c>
      <c r="D614" s="117" t="str">
        <f t="shared" si="82"/>
        <v/>
      </c>
      <c r="E614" s="117" t="str">
        <f t="shared" si="83"/>
        <v/>
      </c>
      <c r="F614" s="117" t="str">
        <f t="shared" si="84"/>
        <v/>
      </c>
      <c r="G614" s="117" t="str">
        <f t="shared" si="85"/>
        <v/>
      </c>
      <c r="P614" s="1" t="e">
        <f t="shared" si="86"/>
        <v>#N/A</v>
      </c>
      <c r="Q614" s="1" t="e">
        <f t="shared" si="87"/>
        <v>#N/A</v>
      </c>
    </row>
  </sheetData>
  <sheetProtection sheet="1" objects="1" scenarios="1" selectLockedCells="1"/>
  <mergeCells count="7">
    <mergeCell ref="A1:J1"/>
    <mergeCell ref="A9:B13"/>
    <mergeCell ref="A2:J2"/>
    <mergeCell ref="A4:B4"/>
    <mergeCell ref="D4:E4"/>
    <mergeCell ref="G4:J4"/>
    <mergeCell ref="G5:J10"/>
  </mergeCells>
  <conditionalFormatting sqref="G15:G494">
    <cfRule type="dataBar" priority="2">
      <dataBar>
        <cfvo type="min"/>
        <cfvo type="max"/>
        <color rgb="FF1E3A5F"/>
      </dataBar>
      <extLst>
        <ext xmlns:x14="http://schemas.microsoft.com/office/spreadsheetml/2009/9/main" uri="{B025F937-C7B1-47D3-B67F-A62EFF666E3E}">
          <x14:id>{358D5559-AE62-47E2-9FC7-BA455EFD2E1D}</x14:id>
        </ext>
      </extLst>
    </cfRule>
  </conditionalFormatting>
  <pageMargins left="0.7" right="0.7" top="0.75" bottom="0.75" header="0.511811023622047" footer="0.511811023622047"/>
  <pageSetup paperSize="9" orientation="portrait" horizontalDpi="300" verticalDpi="30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58D5559-AE62-47E2-9FC7-BA455EFD2E1D}">
            <x14:dataBar axisPosition="none">
              <x14:cfvo type="min"/>
              <x14:cfvo type="max"/>
              <x14:negativeFillColor rgb="FF1E3A5F"/>
            </x14:dataBar>
          </x14:cfRule>
          <xm:sqref>G15:G494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14"/>
  <sheetViews>
    <sheetView zoomScaleNormal="100" workbookViewId="0">
      <selection activeCell="B5" sqref="B5"/>
    </sheetView>
  </sheetViews>
  <sheetFormatPr defaultColWidth="8.6640625" defaultRowHeight="15" customHeight="1" x14ac:dyDescent="0.3"/>
  <cols>
    <col min="1" max="1" width="21.109375" style="1" bestFit="1" customWidth="1"/>
    <col min="2" max="2" width="18" style="1" customWidth="1"/>
    <col min="3" max="3" width="16" style="1" customWidth="1"/>
    <col min="4" max="4" width="20.109375" style="1" bestFit="1" customWidth="1"/>
    <col min="5" max="6" width="16" style="1" customWidth="1"/>
    <col min="7" max="7" width="18" style="1" customWidth="1"/>
    <col min="8" max="8" width="16" style="1" customWidth="1"/>
    <col min="9" max="9" width="18" style="1" customWidth="1"/>
    <col min="10" max="11" width="16" style="1" customWidth="1"/>
    <col min="12" max="12" width="18" style="1" customWidth="1"/>
  </cols>
  <sheetData>
    <row r="1" spans="1:12" ht="60" customHeight="1" x14ac:dyDescent="0.3">
      <c r="A1" s="151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2" ht="27.75" customHeight="1" x14ac:dyDescent="0.25">
      <c r="A2" s="145" t="s">
        <v>85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</row>
    <row r="4" spans="1:12" ht="21.75" customHeight="1" x14ac:dyDescent="0.3">
      <c r="A4" s="146" t="s">
        <v>71</v>
      </c>
      <c r="B4" s="147"/>
      <c r="D4" s="148" t="s">
        <v>86</v>
      </c>
      <c r="E4" s="149"/>
      <c r="F4" s="149"/>
      <c r="G4" s="150"/>
      <c r="H4" s="36"/>
    </row>
    <row r="5" spans="1:12" ht="28.8" x14ac:dyDescent="0.3">
      <c r="A5" s="144" t="s">
        <v>45</v>
      </c>
      <c r="B5" s="27">
        <v>10000</v>
      </c>
      <c r="D5" s="37" t="s">
        <v>55</v>
      </c>
      <c r="E5" s="37" t="s">
        <v>87</v>
      </c>
      <c r="F5" s="37" t="s">
        <v>88</v>
      </c>
      <c r="G5" s="37" t="s">
        <v>89</v>
      </c>
      <c r="H5" s="120"/>
    </row>
    <row r="6" spans="1:12" ht="14.4" x14ac:dyDescent="0.3">
      <c r="A6" s="103" t="s">
        <v>47</v>
      </c>
      <c r="B6" s="28">
        <v>0.22</v>
      </c>
      <c r="D6" s="121" t="s">
        <v>48</v>
      </c>
      <c r="E6" s="122">
        <f>COUNTIF($B$15:$B$614,"&gt;0")</f>
        <v>417</v>
      </c>
      <c r="F6" s="122">
        <f>COUNTIF($H$15:$H$614,"&gt;0")</f>
        <v>73</v>
      </c>
      <c r="G6" s="123">
        <f>E6-F6</f>
        <v>344</v>
      </c>
      <c r="H6" s="41"/>
    </row>
    <row r="7" spans="1:12" ht="14.4" x14ac:dyDescent="0.3">
      <c r="A7" s="103" t="s">
        <v>90</v>
      </c>
      <c r="B7" s="28">
        <v>2.5000000000000001E-2</v>
      </c>
      <c r="D7" s="124" t="s">
        <v>74</v>
      </c>
      <c r="E7" s="125">
        <f>E6/12</f>
        <v>34.75</v>
      </c>
      <c r="F7" s="125">
        <f>F6/12</f>
        <v>6.083333333333333</v>
      </c>
      <c r="G7" s="126">
        <f>ROUND(E7,1)-ROUND(F7,1)</f>
        <v>28.699999999999996</v>
      </c>
      <c r="H7" s="41"/>
    </row>
    <row r="8" spans="1:12" ht="14.4" x14ac:dyDescent="0.3">
      <c r="A8" s="103" t="s">
        <v>91</v>
      </c>
      <c r="B8" s="29">
        <v>25</v>
      </c>
      <c r="D8" s="124" t="s">
        <v>49</v>
      </c>
      <c r="E8" s="51">
        <f>SUM($D$15:$D$614)</f>
        <v>25568.828374993955</v>
      </c>
      <c r="F8" s="51">
        <f>SUM($J$15:$J$614)</f>
        <v>8189.082306536442</v>
      </c>
      <c r="G8" s="127">
        <f>ROUND(E8,0)-ROUND(F8,0)</f>
        <v>17380</v>
      </c>
      <c r="H8" s="41"/>
    </row>
    <row r="9" spans="1:12" ht="14.4" x14ac:dyDescent="0.3">
      <c r="A9" s="103" t="s">
        <v>92</v>
      </c>
      <c r="B9" s="29">
        <v>250</v>
      </c>
      <c r="D9" s="124" t="s">
        <v>51</v>
      </c>
      <c r="E9" s="51">
        <f>$B$5+E8</f>
        <v>35568.828374993958</v>
      </c>
      <c r="F9" s="51">
        <f>$B$5+F8</f>
        <v>18189.082306536442</v>
      </c>
      <c r="G9" s="127">
        <f>ROUND(E9,0)-ROUND(F9,0)</f>
        <v>17380</v>
      </c>
      <c r="H9" s="41"/>
    </row>
    <row r="10" spans="1:12" ht="14.4" x14ac:dyDescent="0.3">
      <c r="A10" s="107" t="s">
        <v>75</v>
      </c>
      <c r="B10" s="30">
        <v>46143</v>
      </c>
      <c r="D10" s="124" t="s">
        <v>93</v>
      </c>
      <c r="E10" s="51">
        <f>G8</f>
        <v>17380</v>
      </c>
      <c r="F10" s="51"/>
      <c r="G10" s="127"/>
      <c r="H10" s="41"/>
    </row>
    <row r="11" spans="1:12" ht="14.4" x14ac:dyDescent="0.3">
      <c r="D11" s="128" t="s">
        <v>94</v>
      </c>
      <c r="E11" s="129">
        <f>G6</f>
        <v>344</v>
      </c>
      <c r="F11" s="62"/>
      <c r="G11" s="63"/>
      <c r="H11" s="41"/>
    </row>
    <row r="14" spans="1:12" ht="28.8" x14ac:dyDescent="0.3">
      <c r="A14" s="37" t="s">
        <v>76</v>
      </c>
      <c r="B14" s="37" t="s">
        <v>95</v>
      </c>
      <c r="C14" s="37" t="s">
        <v>96</v>
      </c>
      <c r="D14" s="37" t="s">
        <v>97</v>
      </c>
      <c r="E14" s="37" t="s">
        <v>98</v>
      </c>
      <c r="F14" s="37" t="s">
        <v>99</v>
      </c>
      <c r="H14" s="37" t="s">
        <v>100</v>
      </c>
      <c r="I14" s="37" t="s">
        <v>101</v>
      </c>
      <c r="J14" s="37" t="s">
        <v>102</v>
      </c>
      <c r="K14" s="37" t="s">
        <v>103</v>
      </c>
      <c r="L14" s="37" t="s">
        <v>104</v>
      </c>
    </row>
    <row r="15" spans="1:12" ht="14.4" x14ac:dyDescent="0.3">
      <c r="A15" s="116">
        <f>IF($B$5&gt;0,1,"")</f>
        <v>1</v>
      </c>
      <c r="B15" s="117">
        <f>IF($A15="","",$B$5)</f>
        <v>10000</v>
      </c>
      <c r="C15" s="117">
        <f t="shared" ref="C15:C78" si="0">IF($B15="","",MIN($B15+$D15,MAX($B15*$B$7,$B$8)))</f>
        <v>250</v>
      </c>
      <c r="D15" s="117">
        <f t="shared" ref="D15:D78" si="1">IF($B15="","",$B15*($B$6/12))</f>
        <v>183.33333333333334</v>
      </c>
      <c r="E15" s="117">
        <f t="shared" ref="E15:E78" si="2">IF($B15="","",$C15-$D15)</f>
        <v>66.666666666666657</v>
      </c>
      <c r="F15" s="117">
        <f t="shared" ref="F15:F78" si="3">IF($B15="","",MAX($B15+$D15-$C15,0))</f>
        <v>9933.3333333333339</v>
      </c>
      <c r="H15" s="117">
        <f>IF($A15="","",$B$5)</f>
        <v>10000</v>
      </c>
      <c r="I15" s="117">
        <f t="shared" ref="I15:I78" si="4">IF($H15="","",MIN($B$9,$H15+$J15))</f>
        <v>250</v>
      </c>
      <c r="J15" s="117">
        <f t="shared" ref="J15:J78" si="5">IF($H15="","",$H15*($B$6/12))</f>
        <v>183.33333333333334</v>
      </c>
      <c r="K15" s="117">
        <f t="shared" ref="K15:K78" si="6">IF($H15="","",$I15-$J15)</f>
        <v>66.666666666666657</v>
      </c>
      <c r="L15" s="117">
        <f t="shared" ref="L15:L78" si="7">IF($H15="","",MAX($H15+$J15-$I15,0))</f>
        <v>9933.3333333333339</v>
      </c>
    </row>
    <row r="16" spans="1:12" ht="14.4" x14ac:dyDescent="0.3">
      <c r="A16" s="116">
        <f t="shared" ref="A16:A79" si="8">IF(AND(N($F15)&lt;=0,N($L15)&lt;=0),"",$A15+1)</f>
        <v>2</v>
      </c>
      <c r="B16" s="117">
        <f t="shared" ref="B16:B79" si="9">IF(N($F15)&lt;=0,"",$F15)</f>
        <v>9933.3333333333339</v>
      </c>
      <c r="C16" s="117">
        <f t="shared" si="0"/>
        <v>248.33333333333337</v>
      </c>
      <c r="D16" s="117">
        <f t="shared" si="1"/>
        <v>182.11111111111111</v>
      </c>
      <c r="E16" s="117">
        <f t="shared" si="2"/>
        <v>66.222222222222257</v>
      </c>
      <c r="F16" s="117">
        <f t="shared" si="3"/>
        <v>9867.1111111111113</v>
      </c>
      <c r="H16" s="117">
        <f t="shared" ref="H16:H79" si="10">IF(N($L15)&lt;=0,"",$L15)</f>
        <v>9933.3333333333339</v>
      </c>
      <c r="I16" s="117">
        <f t="shared" si="4"/>
        <v>250</v>
      </c>
      <c r="J16" s="117">
        <f t="shared" si="5"/>
        <v>182.11111111111111</v>
      </c>
      <c r="K16" s="117">
        <f t="shared" si="6"/>
        <v>67.888888888888886</v>
      </c>
      <c r="L16" s="117">
        <f t="shared" si="7"/>
        <v>9865.4444444444453</v>
      </c>
    </row>
    <row r="17" spans="1:12" ht="14.4" x14ac:dyDescent="0.3">
      <c r="A17" s="116">
        <f t="shared" si="8"/>
        <v>3</v>
      </c>
      <c r="B17" s="117">
        <f t="shared" si="9"/>
        <v>9867.1111111111113</v>
      </c>
      <c r="C17" s="117">
        <f t="shared" si="0"/>
        <v>246.67777777777781</v>
      </c>
      <c r="D17" s="117">
        <f t="shared" si="1"/>
        <v>180.89703703703705</v>
      </c>
      <c r="E17" s="117">
        <f t="shared" si="2"/>
        <v>65.780740740740754</v>
      </c>
      <c r="F17" s="117">
        <f t="shared" si="3"/>
        <v>9801.3303703703714</v>
      </c>
      <c r="H17" s="117">
        <f t="shared" si="10"/>
        <v>9865.4444444444453</v>
      </c>
      <c r="I17" s="117">
        <f t="shared" si="4"/>
        <v>250</v>
      </c>
      <c r="J17" s="117">
        <f t="shared" si="5"/>
        <v>180.86648148148149</v>
      </c>
      <c r="K17" s="117">
        <f t="shared" si="6"/>
        <v>69.133518518518514</v>
      </c>
      <c r="L17" s="117">
        <f t="shared" si="7"/>
        <v>9796.3109259259272</v>
      </c>
    </row>
    <row r="18" spans="1:12" ht="14.4" x14ac:dyDescent="0.3">
      <c r="A18" s="116">
        <f t="shared" si="8"/>
        <v>4</v>
      </c>
      <c r="B18" s="117">
        <f t="shared" si="9"/>
        <v>9801.3303703703714</v>
      </c>
      <c r="C18" s="117">
        <f t="shared" si="0"/>
        <v>245.0332592592593</v>
      </c>
      <c r="D18" s="117">
        <f t="shared" si="1"/>
        <v>179.69105679012347</v>
      </c>
      <c r="E18" s="117">
        <f t="shared" si="2"/>
        <v>65.342202469135827</v>
      </c>
      <c r="F18" s="117">
        <f t="shared" si="3"/>
        <v>9735.988167901236</v>
      </c>
      <c r="H18" s="117">
        <f t="shared" si="10"/>
        <v>9796.3109259259272</v>
      </c>
      <c r="I18" s="117">
        <f t="shared" si="4"/>
        <v>250</v>
      </c>
      <c r="J18" s="117">
        <f t="shared" si="5"/>
        <v>179.59903364197532</v>
      </c>
      <c r="K18" s="117">
        <f t="shared" si="6"/>
        <v>70.400966358024675</v>
      </c>
      <c r="L18" s="117">
        <f t="shared" si="7"/>
        <v>9725.9099595679018</v>
      </c>
    </row>
    <row r="19" spans="1:12" ht="14.4" x14ac:dyDescent="0.3">
      <c r="A19" s="116">
        <f t="shared" si="8"/>
        <v>5</v>
      </c>
      <c r="B19" s="117">
        <f t="shared" si="9"/>
        <v>9735.988167901236</v>
      </c>
      <c r="C19" s="117">
        <f t="shared" si="0"/>
        <v>243.39970419753092</v>
      </c>
      <c r="D19" s="117">
        <f t="shared" si="1"/>
        <v>178.49311641152266</v>
      </c>
      <c r="E19" s="117">
        <f t="shared" si="2"/>
        <v>64.906587786008259</v>
      </c>
      <c r="F19" s="117">
        <f t="shared" si="3"/>
        <v>9671.0815801152276</v>
      </c>
      <c r="H19" s="117">
        <f t="shared" si="10"/>
        <v>9725.9099595679018</v>
      </c>
      <c r="I19" s="117">
        <f t="shared" si="4"/>
        <v>250</v>
      </c>
      <c r="J19" s="117">
        <f t="shared" si="5"/>
        <v>178.30834925874487</v>
      </c>
      <c r="K19" s="117">
        <f t="shared" si="6"/>
        <v>71.691650741255131</v>
      </c>
      <c r="L19" s="117">
        <f t="shared" si="7"/>
        <v>9654.2183088266465</v>
      </c>
    </row>
    <row r="20" spans="1:12" ht="14.4" x14ac:dyDescent="0.3">
      <c r="A20" s="116">
        <f t="shared" si="8"/>
        <v>6</v>
      </c>
      <c r="B20" s="117">
        <f t="shared" si="9"/>
        <v>9671.0815801152276</v>
      </c>
      <c r="C20" s="117">
        <f t="shared" si="0"/>
        <v>241.77703950288071</v>
      </c>
      <c r="D20" s="117">
        <f t="shared" si="1"/>
        <v>177.3031623021125</v>
      </c>
      <c r="E20" s="117">
        <f t="shared" si="2"/>
        <v>64.473877200768214</v>
      </c>
      <c r="F20" s="117">
        <f t="shared" si="3"/>
        <v>9606.6077029144599</v>
      </c>
      <c r="H20" s="117">
        <f t="shared" si="10"/>
        <v>9654.2183088266465</v>
      </c>
      <c r="I20" s="117">
        <f t="shared" si="4"/>
        <v>250</v>
      </c>
      <c r="J20" s="117">
        <f t="shared" si="5"/>
        <v>176.99400232848853</v>
      </c>
      <c r="K20" s="117">
        <f t="shared" si="6"/>
        <v>73.005997671511466</v>
      </c>
      <c r="L20" s="117">
        <f t="shared" si="7"/>
        <v>9581.2123111551355</v>
      </c>
    </row>
    <row r="21" spans="1:12" ht="14.4" x14ac:dyDescent="0.3">
      <c r="A21" s="116">
        <f t="shared" si="8"/>
        <v>7</v>
      </c>
      <c r="B21" s="117">
        <f t="shared" si="9"/>
        <v>9606.6077029144599</v>
      </c>
      <c r="C21" s="117">
        <f t="shared" si="0"/>
        <v>240.16519257286151</v>
      </c>
      <c r="D21" s="117">
        <f t="shared" si="1"/>
        <v>176.12114122009842</v>
      </c>
      <c r="E21" s="117">
        <f t="shared" si="2"/>
        <v>64.044051352763091</v>
      </c>
      <c r="F21" s="117">
        <f t="shared" si="3"/>
        <v>9542.563651561697</v>
      </c>
      <c r="H21" s="117">
        <f t="shared" si="10"/>
        <v>9581.2123111551355</v>
      </c>
      <c r="I21" s="117">
        <f t="shared" si="4"/>
        <v>250</v>
      </c>
      <c r="J21" s="117">
        <f t="shared" si="5"/>
        <v>175.65555903784414</v>
      </c>
      <c r="K21" s="117">
        <f t="shared" si="6"/>
        <v>74.344440962155858</v>
      </c>
      <c r="L21" s="117">
        <f t="shared" si="7"/>
        <v>9506.8678701929803</v>
      </c>
    </row>
    <row r="22" spans="1:12" ht="14.4" x14ac:dyDescent="0.3">
      <c r="A22" s="116">
        <f t="shared" si="8"/>
        <v>8</v>
      </c>
      <c r="B22" s="117">
        <f t="shared" si="9"/>
        <v>9542.563651561697</v>
      </c>
      <c r="C22" s="117">
        <f t="shared" si="0"/>
        <v>238.56409128904244</v>
      </c>
      <c r="D22" s="117">
        <f t="shared" si="1"/>
        <v>174.94700027863112</v>
      </c>
      <c r="E22" s="117">
        <f t="shared" si="2"/>
        <v>63.617091010411315</v>
      </c>
      <c r="F22" s="117">
        <f t="shared" si="3"/>
        <v>9478.9465605512851</v>
      </c>
      <c r="H22" s="117">
        <f t="shared" si="10"/>
        <v>9506.8678701929803</v>
      </c>
      <c r="I22" s="117">
        <f t="shared" si="4"/>
        <v>250</v>
      </c>
      <c r="J22" s="117">
        <f t="shared" si="5"/>
        <v>174.29257762020464</v>
      </c>
      <c r="K22" s="117">
        <f t="shared" si="6"/>
        <v>75.707422379795361</v>
      </c>
      <c r="L22" s="117">
        <f t="shared" si="7"/>
        <v>9431.1604478131849</v>
      </c>
    </row>
    <row r="23" spans="1:12" ht="14.4" x14ac:dyDescent="0.3">
      <c r="A23" s="116">
        <f t="shared" si="8"/>
        <v>9</v>
      </c>
      <c r="B23" s="117">
        <f t="shared" si="9"/>
        <v>9478.9465605512851</v>
      </c>
      <c r="C23" s="117">
        <f t="shared" si="0"/>
        <v>236.97366401378213</v>
      </c>
      <c r="D23" s="117">
        <f t="shared" si="1"/>
        <v>173.78068694344023</v>
      </c>
      <c r="E23" s="117">
        <f t="shared" si="2"/>
        <v>63.192977070341897</v>
      </c>
      <c r="F23" s="117">
        <f t="shared" si="3"/>
        <v>9415.7535834809441</v>
      </c>
      <c r="H23" s="117">
        <f t="shared" si="10"/>
        <v>9431.1604478131849</v>
      </c>
      <c r="I23" s="117">
        <f t="shared" si="4"/>
        <v>250</v>
      </c>
      <c r="J23" s="117">
        <f t="shared" si="5"/>
        <v>172.90460820990839</v>
      </c>
      <c r="K23" s="117">
        <f t="shared" si="6"/>
        <v>77.095391790091611</v>
      </c>
      <c r="L23" s="117">
        <f t="shared" si="7"/>
        <v>9354.0650560230933</v>
      </c>
    </row>
    <row r="24" spans="1:12" ht="14.4" x14ac:dyDescent="0.3">
      <c r="A24" s="116">
        <f t="shared" si="8"/>
        <v>10</v>
      </c>
      <c r="B24" s="117">
        <f t="shared" si="9"/>
        <v>9415.7535834809441</v>
      </c>
      <c r="C24" s="117">
        <f t="shared" si="0"/>
        <v>235.39383958702362</v>
      </c>
      <c r="D24" s="117">
        <f t="shared" si="1"/>
        <v>172.62214903048397</v>
      </c>
      <c r="E24" s="117">
        <f t="shared" si="2"/>
        <v>62.771690556539653</v>
      </c>
      <c r="F24" s="117">
        <f t="shared" si="3"/>
        <v>9352.9818929244047</v>
      </c>
      <c r="H24" s="117">
        <f t="shared" si="10"/>
        <v>9354.0650560230933</v>
      </c>
      <c r="I24" s="117">
        <f t="shared" si="4"/>
        <v>250</v>
      </c>
      <c r="J24" s="117">
        <f t="shared" si="5"/>
        <v>171.49119269375672</v>
      </c>
      <c r="K24" s="117">
        <f t="shared" si="6"/>
        <v>78.508807306243284</v>
      </c>
      <c r="L24" s="117">
        <f t="shared" si="7"/>
        <v>9275.55624871685</v>
      </c>
    </row>
    <row r="25" spans="1:12" ht="14.4" x14ac:dyDescent="0.3">
      <c r="A25" s="116">
        <f t="shared" si="8"/>
        <v>11</v>
      </c>
      <c r="B25" s="117">
        <f t="shared" si="9"/>
        <v>9352.9818929244047</v>
      </c>
      <c r="C25" s="117">
        <f t="shared" si="0"/>
        <v>233.82454732311012</v>
      </c>
      <c r="D25" s="117">
        <f t="shared" si="1"/>
        <v>171.47133470361408</v>
      </c>
      <c r="E25" s="117">
        <f t="shared" si="2"/>
        <v>62.353212619496048</v>
      </c>
      <c r="F25" s="117">
        <f t="shared" si="3"/>
        <v>9290.6286803049079</v>
      </c>
      <c r="H25" s="117">
        <f t="shared" si="10"/>
        <v>9275.55624871685</v>
      </c>
      <c r="I25" s="117">
        <f t="shared" si="4"/>
        <v>250</v>
      </c>
      <c r="J25" s="117">
        <f t="shared" si="5"/>
        <v>170.05186455980891</v>
      </c>
      <c r="K25" s="117">
        <f t="shared" si="6"/>
        <v>79.948135440191095</v>
      </c>
      <c r="L25" s="117">
        <f t="shared" si="7"/>
        <v>9195.6081132766594</v>
      </c>
    </row>
    <row r="26" spans="1:12" ht="14.4" x14ac:dyDescent="0.3">
      <c r="A26" s="116">
        <f t="shared" si="8"/>
        <v>12</v>
      </c>
      <c r="B26" s="117">
        <f t="shared" si="9"/>
        <v>9290.6286803049079</v>
      </c>
      <c r="C26" s="117">
        <f t="shared" si="0"/>
        <v>232.2657170076227</v>
      </c>
      <c r="D26" s="117">
        <f t="shared" si="1"/>
        <v>170.32819247225663</v>
      </c>
      <c r="E26" s="117">
        <f t="shared" si="2"/>
        <v>61.937524535366066</v>
      </c>
      <c r="F26" s="117">
        <f t="shared" si="3"/>
        <v>9228.6911557695421</v>
      </c>
      <c r="H26" s="117">
        <f t="shared" si="10"/>
        <v>9195.6081132766594</v>
      </c>
      <c r="I26" s="117">
        <f t="shared" si="4"/>
        <v>250</v>
      </c>
      <c r="J26" s="117">
        <f t="shared" si="5"/>
        <v>168.58614874340543</v>
      </c>
      <c r="K26" s="117">
        <f t="shared" si="6"/>
        <v>81.413851256594569</v>
      </c>
      <c r="L26" s="117">
        <f t="shared" si="7"/>
        <v>9114.1942620200643</v>
      </c>
    </row>
    <row r="27" spans="1:12" ht="14.4" x14ac:dyDescent="0.3">
      <c r="A27" s="116">
        <f t="shared" si="8"/>
        <v>13</v>
      </c>
      <c r="B27" s="117">
        <f t="shared" si="9"/>
        <v>9228.6911557695421</v>
      </c>
      <c r="C27" s="117">
        <f t="shared" si="0"/>
        <v>230.71727889423858</v>
      </c>
      <c r="D27" s="117">
        <f t="shared" si="1"/>
        <v>169.19267118910827</v>
      </c>
      <c r="E27" s="117">
        <f t="shared" si="2"/>
        <v>61.524607705130308</v>
      </c>
      <c r="F27" s="117">
        <f t="shared" si="3"/>
        <v>9167.1665480644115</v>
      </c>
      <c r="H27" s="117">
        <f t="shared" si="10"/>
        <v>9114.1942620200643</v>
      </c>
      <c r="I27" s="117">
        <f t="shared" si="4"/>
        <v>250</v>
      </c>
      <c r="J27" s="117">
        <f t="shared" si="5"/>
        <v>167.09356147036786</v>
      </c>
      <c r="K27" s="117">
        <f t="shared" si="6"/>
        <v>82.90643852963214</v>
      </c>
      <c r="L27" s="117">
        <f t="shared" si="7"/>
        <v>9031.2878234904329</v>
      </c>
    </row>
    <row r="28" spans="1:12" ht="14.4" x14ac:dyDescent="0.3">
      <c r="A28" s="116">
        <f t="shared" si="8"/>
        <v>14</v>
      </c>
      <c r="B28" s="117">
        <f t="shared" si="9"/>
        <v>9167.1665480644115</v>
      </c>
      <c r="C28" s="117">
        <f t="shared" si="0"/>
        <v>229.17916370161029</v>
      </c>
      <c r="D28" s="117">
        <f t="shared" si="1"/>
        <v>168.06472004784754</v>
      </c>
      <c r="E28" s="117">
        <f t="shared" si="2"/>
        <v>61.114443653762748</v>
      </c>
      <c r="F28" s="117">
        <f t="shared" si="3"/>
        <v>9106.0521044106481</v>
      </c>
      <c r="H28" s="117">
        <f t="shared" si="10"/>
        <v>9031.2878234904329</v>
      </c>
      <c r="I28" s="117">
        <f t="shared" si="4"/>
        <v>250</v>
      </c>
      <c r="J28" s="117">
        <f t="shared" si="5"/>
        <v>165.5736100973246</v>
      </c>
      <c r="K28" s="117">
        <f t="shared" si="6"/>
        <v>84.426389902675396</v>
      </c>
      <c r="L28" s="117">
        <f t="shared" si="7"/>
        <v>8946.8614335877573</v>
      </c>
    </row>
    <row r="29" spans="1:12" ht="14.4" x14ac:dyDescent="0.3">
      <c r="A29" s="116">
        <f t="shared" si="8"/>
        <v>15</v>
      </c>
      <c r="B29" s="117">
        <f t="shared" si="9"/>
        <v>9106.0521044106481</v>
      </c>
      <c r="C29" s="117">
        <f t="shared" si="0"/>
        <v>227.65130261026621</v>
      </c>
      <c r="D29" s="117">
        <f t="shared" si="1"/>
        <v>166.94428858086189</v>
      </c>
      <c r="E29" s="117">
        <f t="shared" si="2"/>
        <v>60.70701402940432</v>
      </c>
      <c r="F29" s="117">
        <f t="shared" si="3"/>
        <v>9045.3450903812445</v>
      </c>
      <c r="H29" s="117">
        <f t="shared" si="10"/>
        <v>8946.8614335877573</v>
      </c>
      <c r="I29" s="117">
        <f t="shared" si="4"/>
        <v>250</v>
      </c>
      <c r="J29" s="117">
        <f t="shared" si="5"/>
        <v>164.02579294910888</v>
      </c>
      <c r="K29" s="117">
        <f t="shared" si="6"/>
        <v>85.974207050891124</v>
      </c>
      <c r="L29" s="117">
        <f t="shared" si="7"/>
        <v>8860.8872265368664</v>
      </c>
    </row>
    <row r="30" spans="1:12" ht="14.4" x14ac:dyDescent="0.3">
      <c r="A30" s="116">
        <f t="shared" si="8"/>
        <v>16</v>
      </c>
      <c r="B30" s="117">
        <f t="shared" si="9"/>
        <v>9045.3450903812445</v>
      </c>
      <c r="C30" s="117">
        <f t="shared" si="0"/>
        <v>226.13362725953112</v>
      </c>
      <c r="D30" s="117">
        <f t="shared" si="1"/>
        <v>165.83132665698949</v>
      </c>
      <c r="E30" s="117">
        <f t="shared" si="2"/>
        <v>60.302300602541635</v>
      </c>
      <c r="F30" s="117">
        <f t="shared" si="3"/>
        <v>8985.0427897787031</v>
      </c>
      <c r="H30" s="117">
        <f t="shared" si="10"/>
        <v>8860.8872265368664</v>
      </c>
      <c r="I30" s="117">
        <f t="shared" si="4"/>
        <v>250</v>
      </c>
      <c r="J30" s="117">
        <f t="shared" si="5"/>
        <v>162.44959915317588</v>
      </c>
      <c r="K30" s="117">
        <f t="shared" si="6"/>
        <v>87.550400846824118</v>
      </c>
      <c r="L30" s="117">
        <f t="shared" si="7"/>
        <v>8773.336825690043</v>
      </c>
    </row>
    <row r="31" spans="1:12" ht="14.4" x14ac:dyDescent="0.3">
      <c r="A31" s="116">
        <f t="shared" si="8"/>
        <v>17</v>
      </c>
      <c r="B31" s="117">
        <f t="shared" si="9"/>
        <v>8985.0427897787031</v>
      </c>
      <c r="C31" s="117">
        <f t="shared" si="0"/>
        <v>224.6260697444676</v>
      </c>
      <c r="D31" s="117">
        <f t="shared" si="1"/>
        <v>164.72578447927623</v>
      </c>
      <c r="E31" s="117">
        <f t="shared" si="2"/>
        <v>59.900285265191371</v>
      </c>
      <c r="F31" s="117">
        <f t="shared" si="3"/>
        <v>8925.1425045135129</v>
      </c>
      <c r="H31" s="117">
        <f t="shared" si="10"/>
        <v>8773.336825690043</v>
      </c>
      <c r="I31" s="117">
        <f t="shared" si="4"/>
        <v>250</v>
      </c>
      <c r="J31" s="117">
        <f t="shared" si="5"/>
        <v>160.84450847098412</v>
      </c>
      <c r="K31" s="117">
        <f t="shared" si="6"/>
        <v>89.155491529015876</v>
      </c>
      <c r="L31" s="117">
        <f t="shared" si="7"/>
        <v>8684.1813341610268</v>
      </c>
    </row>
    <row r="32" spans="1:12" ht="14.4" x14ac:dyDescent="0.3">
      <c r="A32" s="116">
        <f t="shared" si="8"/>
        <v>18</v>
      </c>
      <c r="B32" s="117">
        <f t="shared" si="9"/>
        <v>8925.1425045135129</v>
      </c>
      <c r="C32" s="117">
        <f t="shared" si="0"/>
        <v>223.12856261283784</v>
      </c>
      <c r="D32" s="117">
        <f t="shared" si="1"/>
        <v>163.62761258274773</v>
      </c>
      <c r="E32" s="117">
        <f t="shared" si="2"/>
        <v>59.50095003009011</v>
      </c>
      <c r="F32" s="117">
        <f t="shared" si="3"/>
        <v>8865.6415544834235</v>
      </c>
      <c r="H32" s="117">
        <f t="shared" si="10"/>
        <v>8684.1813341610268</v>
      </c>
      <c r="I32" s="117">
        <f t="shared" si="4"/>
        <v>250</v>
      </c>
      <c r="J32" s="117">
        <f t="shared" si="5"/>
        <v>159.2099911262855</v>
      </c>
      <c r="K32" s="117">
        <f t="shared" si="6"/>
        <v>90.790008873714498</v>
      </c>
      <c r="L32" s="117">
        <f t="shared" si="7"/>
        <v>8593.3913252873117</v>
      </c>
    </row>
    <row r="33" spans="1:12" ht="14.4" x14ac:dyDescent="0.3">
      <c r="A33" s="116">
        <f t="shared" si="8"/>
        <v>19</v>
      </c>
      <c r="B33" s="117">
        <f t="shared" si="9"/>
        <v>8865.6415544834235</v>
      </c>
      <c r="C33" s="117">
        <f t="shared" si="0"/>
        <v>221.64103886208559</v>
      </c>
      <c r="D33" s="117">
        <f t="shared" si="1"/>
        <v>162.53676183219611</v>
      </c>
      <c r="E33" s="117">
        <f t="shared" si="2"/>
        <v>59.104277029889488</v>
      </c>
      <c r="F33" s="117">
        <f t="shared" si="3"/>
        <v>8806.5372774535335</v>
      </c>
      <c r="H33" s="117">
        <f t="shared" si="10"/>
        <v>8593.3913252873117</v>
      </c>
      <c r="I33" s="117">
        <f t="shared" si="4"/>
        <v>250</v>
      </c>
      <c r="J33" s="117">
        <f t="shared" si="5"/>
        <v>157.54550763026739</v>
      </c>
      <c r="K33" s="117">
        <f t="shared" si="6"/>
        <v>92.454492369732606</v>
      </c>
      <c r="L33" s="117">
        <f t="shared" si="7"/>
        <v>8500.9368329175795</v>
      </c>
    </row>
    <row r="34" spans="1:12" ht="14.4" x14ac:dyDescent="0.3">
      <c r="A34" s="116">
        <f t="shared" si="8"/>
        <v>20</v>
      </c>
      <c r="B34" s="117">
        <f t="shared" si="9"/>
        <v>8806.5372774535335</v>
      </c>
      <c r="C34" s="117">
        <f t="shared" si="0"/>
        <v>220.16343193633836</v>
      </c>
      <c r="D34" s="117">
        <f t="shared" si="1"/>
        <v>161.45318341998146</v>
      </c>
      <c r="E34" s="117">
        <f t="shared" si="2"/>
        <v>58.710248516356899</v>
      </c>
      <c r="F34" s="117">
        <f t="shared" si="3"/>
        <v>8747.8270289371758</v>
      </c>
      <c r="H34" s="117">
        <f t="shared" si="10"/>
        <v>8500.9368329175795</v>
      </c>
      <c r="I34" s="117">
        <f t="shared" si="4"/>
        <v>250</v>
      </c>
      <c r="J34" s="117">
        <f t="shared" si="5"/>
        <v>155.85050860348895</v>
      </c>
      <c r="K34" s="117">
        <f t="shared" si="6"/>
        <v>94.149491396511053</v>
      </c>
      <c r="L34" s="117">
        <f t="shared" si="7"/>
        <v>8406.7873415210688</v>
      </c>
    </row>
    <row r="35" spans="1:12" ht="14.4" x14ac:dyDescent="0.3">
      <c r="A35" s="116">
        <f t="shared" si="8"/>
        <v>21</v>
      </c>
      <c r="B35" s="117">
        <f t="shared" si="9"/>
        <v>8747.8270289371758</v>
      </c>
      <c r="C35" s="117">
        <f t="shared" si="0"/>
        <v>218.69567572342942</v>
      </c>
      <c r="D35" s="117">
        <f t="shared" si="1"/>
        <v>160.37682886384823</v>
      </c>
      <c r="E35" s="117">
        <f t="shared" si="2"/>
        <v>58.318846859581186</v>
      </c>
      <c r="F35" s="117">
        <f t="shared" si="3"/>
        <v>8689.508182077594</v>
      </c>
      <c r="H35" s="117">
        <f t="shared" si="10"/>
        <v>8406.7873415210688</v>
      </c>
      <c r="I35" s="117">
        <f t="shared" si="4"/>
        <v>250</v>
      </c>
      <c r="J35" s="117">
        <f t="shared" si="5"/>
        <v>154.12443459455292</v>
      </c>
      <c r="K35" s="117">
        <f t="shared" si="6"/>
        <v>95.875565405447077</v>
      </c>
      <c r="L35" s="117">
        <f t="shared" si="7"/>
        <v>8310.9117761156213</v>
      </c>
    </row>
    <row r="36" spans="1:12" ht="14.4" x14ac:dyDescent="0.3">
      <c r="A36" s="116">
        <f t="shared" si="8"/>
        <v>22</v>
      </c>
      <c r="B36" s="117">
        <f t="shared" si="9"/>
        <v>8689.508182077594</v>
      </c>
      <c r="C36" s="117">
        <f t="shared" si="0"/>
        <v>217.23770455193986</v>
      </c>
      <c r="D36" s="117">
        <f t="shared" si="1"/>
        <v>159.30765000475589</v>
      </c>
      <c r="E36" s="117">
        <f t="shared" si="2"/>
        <v>57.930054547183971</v>
      </c>
      <c r="F36" s="117">
        <f t="shared" si="3"/>
        <v>8631.5781275304089</v>
      </c>
      <c r="H36" s="117">
        <f t="shared" si="10"/>
        <v>8310.9117761156213</v>
      </c>
      <c r="I36" s="117">
        <f t="shared" si="4"/>
        <v>250</v>
      </c>
      <c r="J36" s="117">
        <f t="shared" si="5"/>
        <v>152.36671589545307</v>
      </c>
      <c r="K36" s="117">
        <f t="shared" si="6"/>
        <v>97.633284104546931</v>
      </c>
      <c r="L36" s="117">
        <f t="shared" si="7"/>
        <v>8213.2784920110735</v>
      </c>
    </row>
    <row r="37" spans="1:12" ht="14.4" x14ac:dyDescent="0.3">
      <c r="A37" s="116">
        <f t="shared" si="8"/>
        <v>23</v>
      </c>
      <c r="B37" s="117">
        <f t="shared" si="9"/>
        <v>8631.5781275304089</v>
      </c>
      <c r="C37" s="117">
        <f t="shared" si="0"/>
        <v>215.78945318826024</v>
      </c>
      <c r="D37" s="117">
        <f t="shared" si="1"/>
        <v>158.24559900472417</v>
      </c>
      <c r="E37" s="117">
        <f t="shared" si="2"/>
        <v>57.54385418353607</v>
      </c>
      <c r="F37" s="117">
        <f t="shared" si="3"/>
        <v>8574.0342733468733</v>
      </c>
      <c r="H37" s="117">
        <f t="shared" si="10"/>
        <v>8213.2784920110735</v>
      </c>
      <c r="I37" s="117">
        <f t="shared" si="4"/>
        <v>250</v>
      </c>
      <c r="J37" s="117">
        <f t="shared" si="5"/>
        <v>150.57677235353634</v>
      </c>
      <c r="K37" s="117">
        <f t="shared" si="6"/>
        <v>99.423227646463658</v>
      </c>
      <c r="L37" s="117">
        <f t="shared" si="7"/>
        <v>8113.855264364609</v>
      </c>
    </row>
    <row r="38" spans="1:12" ht="14.4" x14ac:dyDescent="0.3">
      <c r="A38" s="116">
        <f t="shared" si="8"/>
        <v>24</v>
      </c>
      <c r="B38" s="117">
        <f t="shared" si="9"/>
        <v>8574.0342733468733</v>
      </c>
      <c r="C38" s="117">
        <f t="shared" si="0"/>
        <v>214.35085683367186</v>
      </c>
      <c r="D38" s="117">
        <f t="shared" si="1"/>
        <v>157.19062834469267</v>
      </c>
      <c r="E38" s="117">
        <f t="shared" si="2"/>
        <v>57.160228488979186</v>
      </c>
      <c r="F38" s="117">
        <f t="shared" si="3"/>
        <v>8516.8740448578956</v>
      </c>
      <c r="H38" s="117">
        <f t="shared" si="10"/>
        <v>8113.855264364609</v>
      </c>
      <c r="I38" s="117">
        <f t="shared" si="4"/>
        <v>250</v>
      </c>
      <c r="J38" s="117">
        <f t="shared" si="5"/>
        <v>148.75401318001784</v>
      </c>
      <c r="K38" s="117">
        <f t="shared" si="6"/>
        <v>101.24598681998216</v>
      </c>
      <c r="L38" s="117">
        <f t="shared" si="7"/>
        <v>8012.6092775446268</v>
      </c>
    </row>
    <row r="39" spans="1:12" ht="14.4" x14ac:dyDescent="0.3">
      <c r="A39" s="116">
        <f t="shared" si="8"/>
        <v>25</v>
      </c>
      <c r="B39" s="117">
        <f t="shared" si="9"/>
        <v>8516.8740448578956</v>
      </c>
      <c r="C39" s="117">
        <f t="shared" si="0"/>
        <v>212.92185112144739</v>
      </c>
      <c r="D39" s="117">
        <f t="shared" si="1"/>
        <v>156.14269082239474</v>
      </c>
      <c r="E39" s="117">
        <f t="shared" si="2"/>
        <v>56.779160299052648</v>
      </c>
      <c r="F39" s="117">
        <f t="shared" si="3"/>
        <v>8460.0948845588428</v>
      </c>
      <c r="H39" s="117">
        <f t="shared" si="10"/>
        <v>8012.6092775446268</v>
      </c>
      <c r="I39" s="117">
        <f t="shared" si="4"/>
        <v>250</v>
      </c>
      <c r="J39" s="117">
        <f t="shared" si="5"/>
        <v>146.89783675498484</v>
      </c>
      <c r="K39" s="117">
        <f t="shared" si="6"/>
        <v>103.10216324501516</v>
      </c>
      <c r="L39" s="117">
        <f t="shared" si="7"/>
        <v>7909.5071142996112</v>
      </c>
    </row>
    <row r="40" spans="1:12" ht="14.4" x14ac:dyDescent="0.3">
      <c r="A40" s="116">
        <f t="shared" si="8"/>
        <v>26</v>
      </c>
      <c r="B40" s="117">
        <f t="shared" si="9"/>
        <v>8460.0948845588428</v>
      </c>
      <c r="C40" s="117">
        <f t="shared" si="0"/>
        <v>211.50237211397109</v>
      </c>
      <c r="D40" s="117">
        <f t="shared" si="1"/>
        <v>155.10173955024544</v>
      </c>
      <c r="E40" s="117">
        <f t="shared" si="2"/>
        <v>56.400632563725651</v>
      </c>
      <c r="F40" s="117">
        <f t="shared" si="3"/>
        <v>8403.6942519951172</v>
      </c>
      <c r="H40" s="117">
        <f t="shared" si="10"/>
        <v>7909.5071142996112</v>
      </c>
      <c r="I40" s="117">
        <f t="shared" si="4"/>
        <v>250</v>
      </c>
      <c r="J40" s="117">
        <f t="shared" si="5"/>
        <v>145.00763042882622</v>
      </c>
      <c r="K40" s="117">
        <f t="shared" si="6"/>
        <v>104.99236957117378</v>
      </c>
      <c r="L40" s="117">
        <f t="shared" si="7"/>
        <v>7804.5147447284371</v>
      </c>
    </row>
    <row r="41" spans="1:12" ht="14.4" x14ac:dyDescent="0.3">
      <c r="A41" s="116">
        <f t="shared" si="8"/>
        <v>27</v>
      </c>
      <c r="B41" s="117">
        <f t="shared" si="9"/>
        <v>8403.6942519951172</v>
      </c>
      <c r="C41" s="117">
        <f t="shared" si="0"/>
        <v>210.09235629987793</v>
      </c>
      <c r="D41" s="117">
        <f t="shared" si="1"/>
        <v>154.0677279532438</v>
      </c>
      <c r="E41" s="117">
        <f t="shared" si="2"/>
        <v>56.024628346634131</v>
      </c>
      <c r="F41" s="117">
        <f t="shared" si="3"/>
        <v>8347.669623648484</v>
      </c>
      <c r="H41" s="117">
        <f t="shared" si="10"/>
        <v>7804.5147447284371</v>
      </c>
      <c r="I41" s="117">
        <f t="shared" si="4"/>
        <v>250</v>
      </c>
      <c r="J41" s="117">
        <f t="shared" si="5"/>
        <v>143.08277032002135</v>
      </c>
      <c r="K41" s="117">
        <f t="shared" si="6"/>
        <v>106.91722967997865</v>
      </c>
      <c r="L41" s="117">
        <f t="shared" si="7"/>
        <v>7697.5975150484583</v>
      </c>
    </row>
    <row r="42" spans="1:12" ht="14.4" x14ac:dyDescent="0.3">
      <c r="A42" s="116">
        <f t="shared" si="8"/>
        <v>28</v>
      </c>
      <c r="B42" s="117">
        <f t="shared" si="9"/>
        <v>8347.669623648484</v>
      </c>
      <c r="C42" s="117">
        <f t="shared" si="0"/>
        <v>208.69174059121212</v>
      </c>
      <c r="D42" s="117">
        <f t="shared" si="1"/>
        <v>153.04060976688888</v>
      </c>
      <c r="E42" s="117">
        <f t="shared" si="2"/>
        <v>55.651130824323246</v>
      </c>
      <c r="F42" s="117">
        <f t="shared" si="3"/>
        <v>8292.0184928241615</v>
      </c>
      <c r="H42" s="117">
        <f t="shared" si="10"/>
        <v>7697.5975150484583</v>
      </c>
      <c r="I42" s="117">
        <f t="shared" si="4"/>
        <v>250</v>
      </c>
      <c r="J42" s="117">
        <f t="shared" si="5"/>
        <v>141.12262110922174</v>
      </c>
      <c r="K42" s="117">
        <f t="shared" si="6"/>
        <v>108.87737889077826</v>
      </c>
      <c r="L42" s="117">
        <f t="shared" si="7"/>
        <v>7588.7201361576799</v>
      </c>
    </row>
    <row r="43" spans="1:12" ht="14.4" x14ac:dyDescent="0.3">
      <c r="A43" s="116">
        <f t="shared" si="8"/>
        <v>29</v>
      </c>
      <c r="B43" s="117">
        <f t="shared" si="9"/>
        <v>8292.0184928241615</v>
      </c>
      <c r="C43" s="117">
        <f t="shared" si="0"/>
        <v>207.30046232060405</v>
      </c>
      <c r="D43" s="117">
        <f t="shared" si="1"/>
        <v>152.02033903510963</v>
      </c>
      <c r="E43" s="117">
        <f t="shared" si="2"/>
        <v>55.280123285494426</v>
      </c>
      <c r="F43" s="117">
        <f t="shared" si="3"/>
        <v>8236.738369538667</v>
      </c>
      <c r="H43" s="117">
        <f t="shared" si="10"/>
        <v>7588.7201361576799</v>
      </c>
      <c r="I43" s="117">
        <f t="shared" si="4"/>
        <v>250</v>
      </c>
      <c r="J43" s="117">
        <f t="shared" si="5"/>
        <v>139.12653582955747</v>
      </c>
      <c r="K43" s="117">
        <f t="shared" si="6"/>
        <v>110.87346417044253</v>
      </c>
      <c r="L43" s="117">
        <f t="shared" si="7"/>
        <v>7477.8466719872376</v>
      </c>
    </row>
    <row r="44" spans="1:12" ht="14.4" x14ac:dyDescent="0.3">
      <c r="A44" s="116">
        <f t="shared" si="8"/>
        <v>30</v>
      </c>
      <c r="B44" s="117">
        <f t="shared" si="9"/>
        <v>8236.738369538667</v>
      </c>
      <c r="C44" s="117">
        <f t="shared" si="0"/>
        <v>205.91845923846668</v>
      </c>
      <c r="D44" s="117">
        <f t="shared" si="1"/>
        <v>151.00687010820889</v>
      </c>
      <c r="E44" s="117">
        <f t="shared" si="2"/>
        <v>54.911589130257795</v>
      </c>
      <c r="F44" s="117">
        <f t="shared" si="3"/>
        <v>8181.8267804084098</v>
      </c>
      <c r="H44" s="117">
        <f t="shared" si="10"/>
        <v>7477.8466719872376</v>
      </c>
      <c r="I44" s="117">
        <f t="shared" si="4"/>
        <v>250</v>
      </c>
      <c r="J44" s="117">
        <f t="shared" si="5"/>
        <v>137.09385565309935</v>
      </c>
      <c r="K44" s="117">
        <f t="shared" si="6"/>
        <v>112.90614434690065</v>
      </c>
      <c r="L44" s="117">
        <f t="shared" si="7"/>
        <v>7364.9405276403368</v>
      </c>
    </row>
    <row r="45" spans="1:12" ht="14.4" x14ac:dyDescent="0.3">
      <c r="A45" s="116">
        <f t="shared" si="8"/>
        <v>31</v>
      </c>
      <c r="B45" s="117">
        <f t="shared" si="9"/>
        <v>8181.8267804084098</v>
      </c>
      <c r="C45" s="117">
        <f t="shared" si="0"/>
        <v>204.54566951021025</v>
      </c>
      <c r="D45" s="117">
        <f t="shared" si="1"/>
        <v>150.00015764082085</v>
      </c>
      <c r="E45" s="117">
        <f t="shared" si="2"/>
        <v>54.545511869389401</v>
      </c>
      <c r="F45" s="117">
        <f t="shared" si="3"/>
        <v>8127.2812685390209</v>
      </c>
      <c r="H45" s="117">
        <f t="shared" si="10"/>
        <v>7364.9405276403368</v>
      </c>
      <c r="I45" s="117">
        <f t="shared" si="4"/>
        <v>250</v>
      </c>
      <c r="J45" s="117">
        <f t="shared" si="5"/>
        <v>135.02390967340617</v>
      </c>
      <c r="K45" s="117">
        <f t="shared" si="6"/>
        <v>114.97609032659383</v>
      </c>
      <c r="L45" s="117">
        <f t="shared" si="7"/>
        <v>7249.9644373137426</v>
      </c>
    </row>
    <row r="46" spans="1:12" ht="14.4" x14ac:dyDescent="0.3">
      <c r="A46" s="116">
        <f t="shared" si="8"/>
        <v>32</v>
      </c>
      <c r="B46" s="117">
        <f t="shared" si="9"/>
        <v>8127.2812685390209</v>
      </c>
      <c r="C46" s="117">
        <f t="shared" si="0"/>
        <v>203.18203171347554</v>
      </c>
      <c r="D46" s="117">
        <f t="shared" si="1"/>
        <v>149.00015658988204</v>
      </c>
      <c r="E46" s="117">
        <f t="shared" si="2"/>
        <v>54.1818751235935</v>
      </c>
      <c r="F46" s="117">
        <f t="shared" si="3"/>
        <v>8073.0993934154285</v>
      </c>
      <c r="H46" s="117">
        <f t="shared" si="10"/>
        <v>7249.9644373137426</v>
      </c>
      <c r="I46" s="117">
        <f t="shared" si="4"/>
        <v>250</v>
      </c>
      <c r="J46" s="117">
        <f t="shared" si="5"/>
        <v>132.91601468408527</v>
      </c>
      <c r="K46" s="117">
        <f t="shared" si="6"/>
        <v>117.08398531591473</v>
      </c>
      <c r="L46" s="117">
        <f t="shared" si="7"/>
        <v>7132.8804519978275</v>
      </c>
    </row>
    <row r="47" spans="1:12" ht="14.4" x14ac:dyDescent="0.3">
      <c r="A47" s="116">
        <f t="shared" si="8"/>
        <v>33</v>
      </c>
      <c r="B47" s="117">
        <f t="shared" si="9"/>
        <v>8073.0993934154285</v>
      </c>
      <c r="C47" s="117">
        <f t="shared" si="0"/>
        <v>201.82748483538572</v>
      </c>
      <c r="D47" s="117">
        <f t="shared" si="1"/>
        <v>148.00682221261619</v>
      </c>
      <c r="E47" s="117">
        <f t="shared" si="2"/>
        <v>53.820662622769532</v>
      </c>
      <c r="F47" s="117">
        <f t="shared" si="3"/>
        <v>8019.2787307926583</v>
      </c>
      <c r="H47" s="117">
        <f t="shared" si="10"/>
        <v>7132.8804519978275</v>
      </c>
      <c r="I47" s="117">
        <f t="shared" si="4"/>
        <v>250</v>
      </c>
      <c r="J47" s="117">
        <f t="shared" si="5"/>
        <v>130.7694749532935</v>
      </c>
      <c r="K47" s="117">
        <f t="shared" si="6"/>
        <v>119.2305250467065</v>
      </c>
      <c r="L47" s="117">
        <f t="shared" si="7"/>
        <v>7013.6499269511214</v>
      </c>
    </row>
    <row r="48" spans="1:12" ht="14.4" x14ac:dyDescent="0.3">
      <c r="A48" s="116">
        <f t="shared" si="8"/>
        <v>34</v>
      </c>
      <c r="B48" s="117">
        <f t="shared" si="9"/>
        <v>8019.2787307926583</v>
      </c>
      <c r="C48" s="117">
        <f t="shared" si="0"/>
        <v>200.48196826981646</v>
      </c>
      <c r="D48" s="117">
        <f t="shared" si="1"/>
        <v>147.02011006453208</v>
      </c>
      <c r="E48" s="117">
        <f t="shared" si="2"/>
        <v>53.461858205284386</v>
      </c>
      <c r="F48" s="117">
        <f t="shared" si="3"/>
        <v>7965.8168725873738</v>
      </c>
      <c r="H48" s="117">
        <f t="shared" si="10"/>
        <v>7013.6499269511214</v>
      </c>
      <c r="I48" s="117">
        <f t="shared" si="4"/>
        <v>250</v>
      </c>
      <c r="J48" s="117">
        <f t="shared" si="5"/>
        <v>128.58358199410389</v>
      </c>
      <c r="K48" s="117">
        <f t="shared" si="6"/>
        <v>121.41641800589611</v>
      </c>
      <c r="L48" s="117">
        <f t="shared" si="7"/>
        <v>6892.2335089452254</v>
      </c>
    </row>
    <row r="49" spans="1:12" ht="14.4" x14ac:dyDescent="0.3">
      <c r="A49" s="116">
        <f t="shared" si="8"/>
        <v>35</v>
      </c>
      <c r="B49" s="117">
        <f t="shared" si="9"/>
        <v>7965.8168725873738</v>
      </c>
      <c r="C49" s="117">
        <f t="shared" si="0"/>
        <v>199.14542181468437</v>
      </c>
      <c r="D49" s="117">
        <f t="shared" si="1"/>
        <v>146.03997599743519</v>
      </c>
      <c r="E49" s="117">
        <f t="shared" si="2"/>
        <v>53.105445817249176</v>
      </c>
      <c r="F49" s="117">
        <f t="shared" si="3"/>
        <v>7912.7114267701245</v>
      </c>
      <c r="H49" s="117">
        <f t="shared" si="10"/>
        <v>6892.2335089452254</v>
      </c>
      <c r="I49" s="117">
        <f t="shared" si="4"/>
        <v>250</v>
      </c>
      <c r="J49" s="117">
        <f t="shared" si="5"/>
        <v>126.35761433066247</v>
      </c>
      <c r="K49" s="117">
        <f t="shared" si="6"/>
        <v>123.64238566933753</v>
      </c>
      <c r="L49" s="117">
        <f t="shared" si="7"/>
        <v>6768.5911232758881</v>
      </c>
    </row>
    <row r="50" spans="1:12" ht="14.4" x14ac:dyDescent="0.3">
      <c r="A50" s="116">
        <f t="shared" si="8"/>
        <v>36</v>
      </c>
      <c r="B50" s="117">
        <f t="shared" si="9"/>
        <v>7912.7114267701245</v>
      </c>
      <c r="C50" s="117">
        <f t="shared" si="0"/>
        <v>197.81778566925311</v>
      </c>
      <c r="D50" s="117">
        <f t="shared" si="1"/>
        <v>145.06637615745228</v>
      </c>
      <c r="E50" s="117">
        <f t="shared" si="2"/>
        <v>52.75140951180083</v>
      </c>
      <c r="F50" s="117">
        <f t="shared" si="3"/>
        <v>7859.9600172583241</v>
      </c>
      <c r="H50" s="117">
        <f t="shared" si="10"/>
        <v>6768.5911232758881</v>
      </c>
      <c r="I50" s="117">
        <f t="shared" si="4"/>
        <v>250</v>
      </c>
      <c r="J50" s="117">
        <f t="shared" si="5"/>
        <v>124.09083726005795</v>
      </c>
      <c r="K50" s="117">
        <f t="shared" si="6"/>
        <v>125.90916273994205</v>
      </c>
      <c r="L50" s="117">
        <f t="shared" si="7"/>
        <v>6642.681960535946</v>
      </c>
    </row>
    <row r="51" spans="1:12" ht="14.4" x14ac:dyDescent="0.3">
      <c r="A51" s="116">
        <f t="shared" si="8"/>
        <v>37</v>
      </c>
      <c r="B51" s="117">
        <f t="shared" si="9"/>
        <v>7859.9600172583241</v>
      </c>
      <c r="C51" s="117">
        <f t="shared" si="0"/>
        <v>196.49900043145811</v>
      </c>
      <c r="D51" s="117">
        <f t="shared" si="1"/>
        <v>144.09926698306927</v>
      </c>
      <c r="E51" s="117">
        <f t="shared" si="2"/>
        <v>52.399733448388844</v>
      </c>
      <c r="F51" s="117">
        <f t="shared" si="3"/>
        <v>7807.5602838099358</v>
      </c>
      <c r="H51" s="117">
        <f t="shared" si="10"/>
        <v>6642.681960535946</v>
      </c>
      <c r="I51" s="117">
        <f t="shared" si="4"/>
        <v>250</v>
      </c>
      <c r="J51" s="117">
        <f t="shared" si="5"/>
        <v>121.78250260982568</v>
      </c>
      <c r="K51" s="117">
        <f t="shared" si="6"/>
        <v>128.21749739017432</v>
      </c>
      <c r="L51" s="117">
        <f t="shared" si="7"/>
        <v>6514.4644631457713</v>
      </c>
    </row>
    <row r="52" spans="1:12" ht="14.4" x14ac:dyDescent="0.3">
      <c r="A52" s="116">
        <f t="shared" si="8"/>
        <v>38</v>
      </c>
      <c r="B52" s="117">
        <f t="shared" si="9"/>
        <v>7807.5602838099358</v>
      </c>
      <c r="C52" s="117">
        <f t="shared" si="0"/>
        <v>195.1890070952484</v>
      </c>
      <c r="D52" s="117">
        <f t="shared" si="1"/>
        <v>143.13860520318215</v>
      </c>
      <c r="E52" s="117">
        <f t="shared" si="2"/>
        <v>52.050401892066247</v>
      </c>
      <c r="F52" s="117">
        <f t="shared" si="3"/>
        <v>7755.5098819178693</v>
      </c>
      <c r="H52" s="117">
        <f t="shared" si="10"/>
        <v>6514.4644631457713</v>
      </c>
      <c r="I52" s="117">
        <f t="shared" si="4"/>
        <v>250</v>
      </c>
      <c r="J52" s="117">
        <f t="shared" si="5"/>
        <v>119.43184849100581</v>
      </c>
      <c r="K52" s="117">
        <f t="shared" si="6"/>
        <v>130.56815150899419</v>
      </c>
      <c r="L52" s="117">
        <f t="shared" si="7"/>
        <v>6383.8963116367768</v>
      </c>
    </row>
    <row r="53" spans="1:12" ht="14.4" x14ac:dyDescent="0.3">
      <c r="A53" s="116">
        <f t="shared" si="8"/>
        <v>39</v>
      </c>
      <c r="B53" s="117">
        <f t="shared" si="9"/>
        <v>7755.5098819178693</v>
      </c>
      <c r="C53" s="117">
        <f t="shared" si="0"/>
        <v>193.88774704794673</v>
      </c>
      <c r="D53" s="117">
        <f t="shared" si="1"/>
        <v>142.18434783516093</v>
      </c>
      <c r="E53" s="117">
        <f t="shared" si="2"/>
        <v>51.703399212785797</v>
      </c>
      <c r="F53" s="117">
        <f t="shared" si="3"/>
        <v>7703.8064827050839</v>
      </c>
      <c r="H53" s="117">
        <f t="shared" si="10"/>
        <v>6383.8963116367768</v>
      </c>
      <c r="I53" s="117">
        <f t="shared" si="4"/>
        <v>250</v>
      </c>
      <c r="J53" s="117">
        <f t="shared" si="5"/>
        <v>117.03809904667425</v>
      </c>
      <c r="K53" s="117">
        <f t="shared" si="6"/>
        <v>132.96190095332577</v>
      </c>
      <c r="L53" s="117">
        <f t="shared" si="7"/>
        <v>6250.9344106834515</v>
      </c>
    </row>
    <row r="54" spans="1:12" ht="14.4" x14ac:dyDescent="0.3">
      <c r="A54" s="116">
        <f t="shared" si="8"/>
        <v>40</v>
      </c>
      <c r="B54" s="117">
        <f t="shared" si="9"/>
        <v>7703.8064827050839</v>
      </c>
      <c r="C54" s="117">
        <f t="shared" si="0"/>
        <v>192.59516206762711</v>
      </c>
      <c r="D54" s="117">
        <f t="shared" si="1"/>
        <v>141.23645218292654</v>
      </c>
      <c r="E54" s="117">
        <f t="shared" si="2"/>
        <v>51.358709884700573</v>
      </c>
      <c r="F54" s="117">
        <f t="shared" si="3"/>
        <v>7652.4477728203838</v>
      </c>
      <c r="H54" s="117">
        <f t="shared" si="10"/>
        <v>6250.9344106834515</v>
      </c>
      <c r="I54" s="117">
        <f t="shared" si="4"/>
        <v>250</v>
      </c>
      <c r="J54" s="117">
        <f t="shared" si="5"/>
        <v>114.60046419586328</v>
      </c>
      <c r="K54" s="117">
        <f t="shared" si="6"/>
        <v>135.39953580413672</v>
      </c>
      <c r="L54" s="117">
        <f t="shared" si="7"/>
        <v>6115.5348748793149</v>
      </c>
    </row>
    <row r="55" spans="1:12" ht="14.4" x14ac:dyDescent="0.3">
      <c r="A55" s="116">
        <f t="shared" si="8"/>
        <v>41</v>
      </c>
      <c r="B55" s="117">
        <f t="shared" si="9"/>
        <v>7652.4477728203838</v>
      </c>
      <c r="C55" s="117">
        <f t="shared" si="0"/>
        <v>191.3111943205096</v>
      </c>
      <c r="D55" s="117">
        <f t="shared" si="1"/>
        <v>140.29487583504036</v>
      </c>
      <c r="E55" s="117">
        <f t="shared" si="2"/>
        <v>51.016318485469242</v>
      </c>
      <c r="F55" s="117">
        <f t="shared" si="3"/>
        <v>7601.4314543349146</v>
      </c>
      <c r="H55" s="117">
        <f t="shared" si="10"/>
        <v>6115.5348748793149</v>
      </c>
      <c r="I55" s="117">
        <f t="shared" si="4"/>
        <v>250</v>
      </c>
      <c r="J55" s="117">
        <f t="shared" si="5"/>
        <v>112.11813937278744</v>
      </c>
      <c r="K55" s="117">
        <f t="shared" si="6"/>
        <v>137.88186062721257</v>
      </c>
      <c r="L55" s="117">
        <f t="shared" si="7"/>
        <v>5977.6530142521024</v>
      </c>
    </row>
    <row r="56" spans="1:12" ht="14.4" x14ac:dyDescent="0.3">
      <c r="A56" s="116">
        <f t="shared" si="8"/>
        <v>42</v>
      </c>
      <c r="B56" s="117">
        <f t="shared" si="9"/>
        <v>7601.4314543349146</v>
      </c>
      <c r="C56" s="117">
        <f t="shared" si="0"/>
        <v>190.03578635837289</v>
      </c>
      <c r="D56" s="117">
        <f t="shared" si="1"/>
        <v>139.35957666280677</v>
      </c>
      <c r="E56" s="117">
        <f t="shared" si="2"/>
        <v>50.676209695566115</v>
      </c>
      <c r="F56" s="117">
        <f t="shared" si="3"/>
        <v>7550.7552446393483</v>
      </c>
      <c r="H56" s="117">
        <f t="shared" si="10"/>
        <v>5977.6530142521024</v>
      </c>
      <c r="I56" s="117">
        <f t="shared" si="4"/>
        <v>250</v>
      </c>
      <c r="J56" s="117">
        <f t="shared" si="5"/>
        <v>109.59030526128855</v>
      </c>
      <c r="K56" s="117">
        <f t="shared" si="6"/>
        <v>140.40969473871144</v>
      </c>
      <c r="L56" s="117">
        <f t="shared" si="7"/>
        <v>5837.2433195133908</v>
      </c>
    </row>
    <row r="57" spans="1:12" ht="14.4" x14ac:dyDescent="0.3">
      <c r="A57" s="116">
        <f t="shared" si="8"/>
        <v>43</v>
      </c>
      <c r="B57" s="117">
        <f t="shared" si="9"/>
        <v>7550.7552446393483</v>
      </c>
      <c r="C57" s="117">
        <f t="shared" si="0"/>
        <v>188.76888111598373</v>
      </c>
      <c r="D57" s="117">
        <f t="shared" si="1"/>
        <v>138.43051281838805</v>
      </c>
      <c r="E57" s="117">
        <f t="shared" si="2"/>
        <v>50.338368297595679</v>
      </c>
      <c r="F57" s="117">
        <f t="shared" si="3"/>
        <v>7500.4168763417529</v>
      </c>
      <c r="H57" s="117">
        <f t="shared" si="10"/>
        <v>5837.2433195133908</v>
      </c>
      <c r="I57" s="117">
        <f t="shared" si="4"/>
        <v>250</v>
      </c>
      <c r="J57" s="117">
        <f t="shared" si="5"/>
        <v>107.01612752441217</v>
      </c>
      <c r="K57" s="117">
        <f t="shared" si="6"/>
        <v>142.98387247558782</v>
      </c>
      <c r="L57" s="117">
        <f t="shared" si="7"/>
        <v>5694.2594470378026</v>
      </c>
    </row>
    <row r="58" spans="1:12" ht="14.4" x14ac:dyDescent="0.3">
      <c r="A58" s="116">
        <f t="shared" si="8"/>
        <v>44</v>
      </c>
      <c r="B58" s="117">
        <f t="shared" si="9"/>
        <v>7500.4168763417529</v>
      </c>
      <c r="C58" s="117">
        <f t="shared" si="0"/>
        <v>187.51042190854383</v>
      </c>
      <c r="D58" s="117">
        <f t="shared" si="1"/>
        <v>137.50764273293214</v>
      </c>
      <c r="E58" s="117">
        <f t="shared" si="2"/>
        <v>50.002779175611693</v>
      </c>
      <c r="F58" s="117">
        <f t="shared" si="3"/>
        <v>7450.4140971661409</v>
      </c>
      <c r="H58" s="117">
        <f t="shared" si="10"/>
        <v>5694.2594470378026</v>
      </c>
      <c r="I58" s="117">
        <f t="shared" si="4"/>
        <v>250</v>
      </c>
      <c r="J58" s="117">
        <f t="shared" si="5"/>
        <v>104.39475652902638</v>
      </c>
      <c r="K58" s="117">
        <f t="shared" si="6"/>
        <v>145.60524347097362</v>
      </c>
      <c r="L58" s="117">
        <f t="shared" si="7"/>
        <v>5548.654203566829</v>
      </c>
    </row>
    <row r="59" spans="1:12" ht="14.4" x14ac:dyDescent="0.3">
      <c r="A59" s="116">
        <f t="shared" si="8"/>
        <v>45</v>
      </c>
      <c r="B59" s="117">
        <f t="shared" si="9"/>
        <v>7450.4140971661409</v>
      </c>
      <c r="C59" s="117">
        <f t="shared" si="0"/>
        <v>186.26035242915353</v>
      </c>
      <c r="D59" s="117">
        <f t="shared" si="1"/>
        <v>136.59092511471258</v>
      </c>
      <c r="E59" s="117">
        <f t="shared" si="2"/>
        <v>49.669427314440952</v>
      </c>
      <c r="F59" s="117">
        <f t="shared" si="3"/>
        <v>7400.7446698516997</v>
      </c>
      <c r="H59" s="117">
        <f t="shared" si="10"/>
        <v>5548.654203566829</v>
      </c>
      <c r="I59" s="117">
        <f t="shared" si="4"/>
        <v>250</v>
      </c>
      <c r="J59" s="117">
        <f t="shared" si="5"/>
        <v>101.72532706539187</v>
      </c>
      <c r="K59" s="117">
        <f t="shared" si="6"/>
        <v>148.27467293460813</v>
      </c>
      <c r="L59" s="117">
        <f t="shared" si="7"/>
        <v>5400.3795306322208</v>
      </c>
    </row>
    <row r="60" spans="1:12" ht="14.4" x14ac:dyDescent="0.3">
      <c r="A60" s="116">
        <f t="shared" si="8"/>
        <v>46</v>
      </c>
      <c r="B60" s="117">
        <f t="shared" si="9"/>
        <v>7400.7446698516997</v>
      </c>
      <c r="C60" s="117">
        <f t="shared" si="0"/>
        <v>185.01861674629251</v>
      </c>
      <c r="D60" s="117">
        <f t="shared" si="1"/>
        <v>135.68031894728117</v>
      </c>
      <c r="E60" s="117">
        <f t="shared" si="2"/>
        <v>49.338297799011343</v>
      </c>
      <c r="F60" s="117">
        <f t="shared" si="3"/>
        <v>7351.4063720526883</v>
      </c>
      <c r="H60" s="117">
        <f t="shared" si="10"/>
        <v>5400.3795306322208</v>
      </c>
      <c r="I60" s="117">
        <f t="shared" si="4"/>
        <v>250</v>
      </c>
      <c r="J60" s="117">
        <f t="shared" si="5"/>
        <v>99.006958061590723</v>
      </c>
      <c r="K60" s="117">
        <f t="shared" si="6"/>
        <v>150.99304193840928</v>
      </c>
      <c r="L60" s="117">
        <f t="shared" si="7"/>
        <v>5249.3864886938118</v>
      </c>
    </row>
    <row r="61" spans="1:12" ht="14.4" x14ac:dyDescent="0.3">
      <c r="A61" s="116">
        <f t="shared" si="8"/>
        <v>47</v>
      </c>
      <c r="B61" s="117">
        <f t="shared" si="9"/>
        <v>7351.4063720526883</v>
      </c>
      <c r="C61" s="117">
        <f t="shared" si="0"/>
        <v>183.78515930131721</v>
      </c>
      <c r="D61" s="117">
        <f t="shared" si="1"/>
        <v>134.77578348763262</v>
      </c>
      <c r="E61" s="117">
        <f t="shared" si="2"/>
        <v>49.009375813684585</v>
      </c>
      <c r="F61" s="117">
        <f t="shared" si="3"/>
        <v>7302.3969962390038</v>
      </c>
      <c r="H61" s="117">
        <f t="shared" si="10"/>
        <v>5249.3864886938118</v>
      </c>
      <c r="I61" s="117">
        <f t="shared" si="4"/>
        <v>250</v>
      </c>
      <c r="J61" s="117">
        <f t="shared" si="5"/>
        <v>96.23875229271988</v>
      </c>
      <c r="K61" s="117">
        <f t="shared" si="6"/>
        <v>153.76124770728012</v>
      </c>
      <c r="L61" s="117">
        <f t="shared" si="7"/>
        <v>5095.6252409865319</v>
      </c>
    </row>
    <row r="62" spans="1:12" ht="14.4" x14ac:dyDescent="0.3">
      <c r="A62" s="116">
        <f t="shared" si="8"/>
        <v>48</v>
      </c>
      <c r="B62" s="117">
        <f t="shared" si="9"/>
        <v>7302.3969962390038</v>
      </c>
      <c r="C62" s="117">
        <f t="shared" si="0"/>
        <v>182.55992490597509</v>
      </c>
      <c r="D62" s="117">
        <f t="shared" si="1"/>
        <v>133.87727826438174</v>
      </c>
      <c r="E62" s="117">
        <f t="shared" si="2"/>
        <v>48.682646641593351</v>
      </c>
      <c r="F62" s="117">
        <f t="shared" si="3"/>
        <v>7253.7143495974105</v>
      </c>
      <c r="H62" s="117">
        <f t="shared" si="10"/>
        <v>5095.6252409865319</v>
      </c>
      <c r="I62" s="117">
        <f t="shared" si="4"/>
        <v>250</v>
      </c>
      <c r="J62" s="117">
        <f t="shared" si="5"/>
        <v>93.419796084753088</v>
      </c>
      <c r="K62" s="117">
        <f t="shared" si="6"/>
        <v>156.5802039152469</v>
      </c>
      <c r="L62" s="117">
        <f t="shared" si="7"/>
        <v>4939.0450370712852</v>
      </c>
    </row>
    <row r="63" spans="1:12" ht="14.4" x14ac:dyDescent="0.3">
      <c r="A63" s="116">
        <f t="shared" si="8"/>
        <v>49</v>
      </c>
      <c r="B63" s="117">
        <f t="shared" si="9"/>
        <v>7253.7143495974105</v>
      </c>
      <c r="C63" s="117">
        <f t="shared" si="0"/>
        <v>181.34285873993528</v>
      </c>
      <c r="D63" s="117">
        <f t="shared" si="1"/>
        <v>132.98476307595251</v>
      </c>
      <c r="E63" s="117">
        <f t="shared" si="2"/>
        <v>48.358095663982766</v>
      </c>
      <c r="F63" s="117">
        <f t="shared" si="3"/>
        <v>7205.356253933428</v>
      </c>
      <c r="H63" s="117">
        <f t="shared" si="10"/>
        <v>4939.0450370712852</v>
      </c>
      <c r="I63" s="117">
        <f t="shared" si="4"/>
        <v>250</v>
      </c>
      <c r="J63" s="117">
        <f t="shared" si="5"/>
        <v>90.549159012973561</v>
      </c>
      <c r="K63" s="117">
        <f t="shared" si="6"/>
        <v>159.45084098702642</v>
      </c>
      <c r="L63" s="117">
        <f t="shared" si="7"/>
        <v>4779.5941960842583</v>
      </c>
    </row>
    <row r="64" spans="1:12" ht="14.4" x14ac:dyDescent="0.3">
      <c r="A64" s="116">
        <f t="shared" si="8"/>
        <v>50</v>
      </c>
      <c r="B64" s="117">
        <f t="shared" si="9"/>
        <v>7205.356253933428</v>
      </c>
      <c r="C64" s="117">
        <f t="shared" si="0"/>
        <v>180.1339063483357</v>
      </c>
      <c r="D64" s="117">
        <f t="shared" si="1"/>
        <v>132.0981979887795</v>
      </c>
      <c r="E64" s="117">
        <f t="shared" si="2"/>
        <v>48.035708359556196</v>
      </c>
      <c r="F64" s="117">
        <f t="shared" si="3"/>
        <v>7157.3205455738716</v>
      </c>
      <c r="H64" s="117">
        <f t="shared" si="10"/>
        <v>4779.5941960842583</v>
      </c>
      <c r="I64" s="117">
        <f t="shared" si="4"/>
        <v>250</v>
      </c>
      <c r="J64" s="117">
        <f t="shared" si="5"/>
        <v>87.625893594878065</v>
      </c>
      <c r="K64" s="117">
        <f t="shared" si="6"/>
        <v>162.37410640512195</v>
      </c>
      <c r="L64" s="117">
        <f t="shared" si="7"/>
        <v>4617.2200896791364</v>
      </c>
    </row>
    <row r="65" spans="1:12" ht="14.4" x14ac:dyDescent="0.3">
      <c r="A65" s="116">
        <f t="shared" si="8"/>
        <v>51</v>
      </c>
      <c r="B65" s="117">
        <f t="shared" si="9"/>
        <v>7157.3205455738716</v>
      </c>
      <c r="C65" s="117">
        <f t="shared" si="0"/>
        <v>178.9330136393468</v>
      </c>
      <c r="D65" s="117">
        <f t="shared" si="1"/>
        <v>131.21754333552099</v>
      </c>
      <c r="E65" s="117">
        <f t="shared" si="2"/>
        <v>47.715470303825811</v>
      </c>
      <c r="F65" s="117">
        <f t="shared" si="3"/>
        <v>7109.6050752700457</v>
      </c>
      <c r="H65" s="117">
        <f t="shared" si="10"/>
        <v>4617.2200896791364</v>
      </c>
      <c r="I65" s="117">
        <f t="shared" si="4"/>
        <v>250</v>
      </c>
      <c r="J65" s="117">
        <f t="shared" si="5"/>
        <v>84.649034977450839</v>
      </c>
      <c r="K65" s="117">
        <f t="shared" si="6"/>
        <v>165.35096502254916</v>
      </c>
      <c r="L65" s="117">
        <f t="shared" si="7"/>
        <v>4451.8691246565877</v>
      </c>
    </row>
    <row r="66" spans="1:12" ht="14.4" x14ac:dyDescent="0.3">
      <c r="A66" s="116">
        <f t="shared" si="8"/>
        <v>52</v>
      </c>
      <c r="B66" s="117">
        <f t="shared" si="9"/>
        <v>7109.6050752700457</v>
      </c>
      <c r="C66" s="117">
        <f t="shared" si="0"/>
        <v>177.74012688175117</v>
      </c>
      <c r="D66" s="117">
        <f t="shared" si="1"/>
        <v>130.34275971328418</v>
      </c>
      <c r="E66" s="117">
        <f t="shared" si="2"/>
        <v>47.397367168466985</v>
      </c>
      <c r="F66" s="117">
        <f t="shared" si="3"/>
        <v>7062.2077081015786</v>
      </c>
      <c r="H66" s="117">
        <f t="shared" si="10"/>
        <v>4451.8691246565877</v>
      </c>
      <c r="I66" s="117">
        <f t="shared" si="4"/>
        <v>250</v>
      </c>
      <c r="J66" s="117">
        <f t="shared" si="5"/>
        <v>81.617600618704103</v>
      </c>
      <c r="K66" s="117">
        <f t="shared" si="6"/>
        <v>168.3823993812959</v>
      </c>
      <c r="L66" s="117">
        <f t="shared" si="7"/>
        <v>4283.486725275292</v>
      </c>
    </row>
    <row r="67" spans="1:12" ht="14.4" x14ac:dyDescent="0.3">
      <c r="A67" s="116">
        <f t="shared" si="8"/>
        <v>53</v>
      </c>
      <c r="B67" s="117">
        <f t="shared" si="9"/>
        <v>7062.2077081015786</v>
      </c>
      <c r="C67" s="117">
        <f t="shared" si="0"/>
        <v>176.55519270253947</v>
      </c>
      <c r="D67" s="117">
        <f t="shared" si="1"/>
        <v>129.47380798186228</v>
      </c>
      <c r="E67" s="117">
        <f t="shared" si="2"/>
        <v>47.081384720677192</v>
      </c>
      <c r="F67" s="117">
        <f t="shared" si="3"/>
        <v>7015.1263233809013</v>
      </c>
      <c r="H67" s="117">
        <f t="shared" si="10"/>
        <v>4283.486725275292</v>
      </c>
      <c r="I67" s="117">
        <f t="shared" si="4"/>
        <v>250</v>
      </c>
      <c r="J67" s="117">
        <f t="shared" si="5"/>
        <v>78.530589963380351</v>
      </c>
      <c r="K67" s="117">
        <f t="shared" si="6"/>
        <v>171.46941003661965</v>
      </c>
      <c r="L67" s="117">
        <f t="shared" si="7"/>
        <v>4112.0173152386724</v>
      </c>
    </row>
    <row r="68" spans="1:12" ht="14.4" x14ac:dyDescent="0.3">
      <c r="A68" s="116">
        <f t="shared" si="8"/>
        <v>54</v>
      </c>
      <c r="B68" s="117">
        <f t="shared" si="9"/>
        <v>7015.1263233809013</v>
      </c>
      <c r="C68" s="117">
        <f t="shared" si="0"/>
        <v>175.37815808452254</v>
      </c>
      <c r="D68" s="117">
        <f t="shared" si="1"/>
        <v>128.61064926198318</v>
      </c>
      <c r="E68" s="117">
        <f t="shared" si="2"/>
        <v>46.767508822539355</v>
      </c>
      <c r="F68" s="117">
        <f t="shared" si="3"/>
        <v>6968.3588145583617</v>
      </c>
      <c r="H68" s="117">
        <f t="shared" si="10"/>
        <v>4112.0173152386724</v>
      </c>
      <c r="I68" s="117">
        <f t="shared" si="4"/>
        <v>250</v>
      </c>
      <c r="J68" s="117">
        <f t="shared" si="5"/>
        <v>75.386984112708987</v>
      </c>
      <c r="K68" s="117">
        <f t="shared" si="6"/>
        <v>174.613015887291</v>
      </c>
      <c r="L68" s="117">
        <f t="shared" si="7"/>
        <v>3937.4042993513813</v>
      </c>
    </row>
    <row r="69" spans="1:12" ht="14.4" x14ac:dyDescent="0.3">
      <c r="A69" s="116">
        <f t="shared" si="8"/>
        <v>55</v>
      </c>
      <c r="B69" s="117">
        <f t="shared" si="9"/>
        <v>6968.3588145583617</v>
      </c>
      <c r="C69" s="117">
        <f t="shared" si="0"/>
        <v>174.20897036395905</v>
      </c>
      <c r="D69" s="117">
        <f t="shared" si="1"/>
        <v>127.75324493356996</v>
      </c>
      <c r="E69" s="117">
        <f t="shared" si="2"/>
        <v>46.455725430389094</v>
      </c>
      <c r="F69" s="117">
        <f t="shared" si="3"/>
        <v>6921.9030891279726</v>
      </c>
      <c r="H69" s="117">
        <f t="shared" si="10"/>
        <v>3937.4042993513813</v>
      </c>
      <c r="I69" s="117">
        <f t="shared" si="4"/>
        <v>250</v>
      </c>
      <c r="J69" s="117">
        <f t="shared" si="5"/>
        <v>72.185745488108651</v>
      </c>
      <c r="K69" s="117">
        <f t="shared" si="6"/>
        <v>177.81425451189136</v>
      </c>
      <c r="L69" s="117">
        <f t="shared" si="7"/>
        <v>3759.59004483949</v>
      </c>
    </row>
    <row r="70" spans="1:12" ht="14.4" x14ac:dyDescent="0.3">
      <c r="A70" s="116">
        <f t="shared" si="8"/>
        <v>56</v>
      </c>
      <c r="B70" s="117">
        <f t="shared" si="9"/>
        <v>6921.9030891279726</v>
      </c>
      <c r="C70" s="117">
        <f t="shared" si="0"/>
        <v>173.04757722819932</v>
      </c>
      <c r="D70" s="117">
        <f t="shared" si="1"/>
        <v>126.90155663401283</v>
      </c>
      <c r="E70" s="117">
        <f t="shared" si="2"/>
        <v>46.146020594186481</v>
      </c>
      <c r="F70" s="117">
        <f t="shared" si="3"/>
        <v>6875.7570685337869</v>
      </c>
      <c r="H70" s="117">
        <f t="shared" si="10"/>
        <v>3759.59004483949</v>
      </c>
      <c r="I70" s="117">
        <f t="shared" si="4"/>
        <v>250</v>
      </c>
      <c r="J70" s="117">
        <f t="shared" si="5"/>
        <v>68.925817488723979</v>
      </c>
      <c r="K70" s="117">
        <f t="shared" si="6"/>
        <v>181.07418251127604</v>
      </c>
      <c r="L70" s="117">
        <f t="shared" si="7"/>
        <v>3578.5158623282141</v>
      </c>
    </row>
    <row r="71" spans="1:12" ht="14.4" x14ac:dyDescent="0.3">
      <c r="A71" s="116">
        <f t="shared" si="8"/>
        <v>57</v>
      </c>
      <c r="B71" s="117">
        <f t="shared" si="9"/>
        <v>6875.7570685337869</v>
      </c>
      <c r="C71" s="117">
        <f t="shared" si="0"/>
        <v>171.89392671334468</v>
      </c>
      <c r="D71" s="117">
        <f t="shared" si="1"/>
        <v>126.05554625645276</v>
      </c>
      <c r="E71" s="117">
        <f t="shared" si="2"/>
        <v>45.838380456891926</v>
      </c>
      <c r="F71" s="117">
        <f t="shared" si="3"/>
        <v>6829.9186880768948</v>
      </c>
      <c r="H71" s="117">
        <f t="shared" si="10"/>
        <v>3578.5158623282141</v>
      </c>
      <c r="I71" s="117">
        <f t="shared" si="4"/>
        <v>250</v>
      </c>
      <c r="J71" s="117">
        <f t="shared" si="5"/>
        <v>65.606124142683925</v>
      </c>
      <c r="K71" s="117">
        <f t="shared" si="6"/>
        <v>184.39387585731606</v>
      </c>
      <c r="L71" s="117">
        <f t="shared" si="7"/>
        <v>3394.1219864708978</v>
      </c>
    </row>
    <row r="72" spans="1:12" ht="14.4" x14ac:dyDescent="0.3">
      <c r="A72" s="116">
        <f t="shared" si="8"/>
        <v>58</v>
      </c>
      <c r="B72" s="117">
        <f t="shared" si="9"/>
        <v>6829.9186880768948</v>
      </c>
      <c r="C72" s="117">
        <f t="shared" si="0"/>
        <v>170.74796720192239</v>
      </c>
      <c r="D72" s="117">
        <f t="shared" si="1"/>
        <v>125.21517594807641</v>
      </c>
      <c r="E72" s="117">
        <f t="shared" si="2"/>
        <v>45.532791253845986</v>
      </c>
      <c r="F72" s="117">
        <f t="shared" si="3"/>
        <v>6784.3858968230488</v>
      </c>
      <c r="H72" s="117">
        <f t="shared" si="10"/>
        <v>3394.1219864708978</v>
      </c>
      <c r="I72" s="117">
        <f t="shared" si="4"/>
        <v>250</v>
      </c>
      <c r="J72" s="117">
        <f t="shared" si="5"/>
        <v>62.225569751966461</v>
      </c>
      <c r="K72" s="117">
        <f t="shared" si="6"/>
        <v>187.77443024803353</v>
      </c>
      <c r="L72" s="117">
        <f t="shared" si="7"/>
        <v>3206.3475562228641</v>
      </c>
    </row>
    <row r="73" spans="1:12" ht="14.4" x14ac:dyDescent="0.3">
      <c r="A73" s="116">
        <f t="shared" si="8"/>
        <v>59</v>
      </c>
      <c r="B73" s="117">
        <f t="shared" si="9"/>
        <v>6784.3858968230488</v>
      </c>
      <c r="C73" s="117">
        <f t="shared" si="0"/>
        <v>169.60964742057624</v>
      </c>
      <c r="D73" s="117">
        <f t="shared" si="1"/>
        <v>124.38040810842256</v>
      </c>
      <c r="E73" s="117">
        <f t="shared" si="2"/>
        <v>45.22923931215368</v>
      </c>
      <c r="F73" s="117">
        <f t="shared" si="3"/>
        <v>6739.1566575108955</v>
      </c>
      <c r="H73" s="117">
        <f t="shared" si="10"/>
        <v>3206.3475562228641</v>
      </c>
      <c r="I73" s="117">
        <f t="shared" si="4"/>
        <v>250</v>
      </c>
      <c r="J73" s="117">
        <f t="shared" si="5"/>
        <v>58.783038530752506</v>
      </c>
      <c r="K73" s="117">
        <f t="shared" si="6"/>
        <v>191.21696146924751</v>
      </c>
      <c r="L73" s="117">
        <f t="shared" si="7"/>
        <v>3015.1305947536166</v>
      </c>
    </row>
    <row r="74" spans="1:12" ht="14.4" x14ac:dyDescent="0.3">
      <c r="A74" s="116">
        <f t="shared" si="8"/>
        <v>60</v>
      </c>
      <c r="B74" s="117">
        <f t="shared" si="9"/>
        <v>6739.1566575108955</v>
      </c>
      <c r="C74" s="117">
        <f t="shared" si="0"/>
        <v>168.4789164377724</v>
      </c>
      <c r="D74" s="117">
        <f t="shared" si="1"/>
        <v>123.55120538769975</v>
      </c>
      <c r="E74" s="117">
        <f t="shared" si="2"/>
        <v>44.927711050072645</v>
      </c>
      <c r="F74" s="117">
        <f t="shared" si="3"/>
        <v>6694.228946460823</v>
      </c>
      <c r="H74" s="117">
        <f t="shared" si="10"/>
        <v>3015.1305947536166</v>
      </c>
      <c r="I74" s="117">
        <f t="shared" si="4"/>
        <v>250</v>
      </c>
      <c r="J74" s="117">
        <f t="shared" si="5"/>
        <v>55.277394237149636</v>
      </c>
      <c r="K74" s="117">
        <f t="shared" si="6"/>
        <v>194.72260576285038</v>
      </c>
      <c r="L74" s="117">
        <f t="shared" si="7"/>
        <v>2820.4079889907662</v>
      </c>
    </row>
    <row r="75" spans="1:12" ht="14.4" x14ac:dyDescent="0.3">
      <c r="A75" s="116">
        <f t="shared" si="8"/>
        <v>61</v>
      </c>
      <c r="B75" s="117">
        <f t="shared" si="9"/>
        <v>6694.228946460823</v>
      </c>
      <c r="C75" s="117">
        <f t="shared" si="0"/>
        <v>167.35572366152059</v>
      </c>
      <c r="D75" s="117">
        <f t="shared" si="1"/>
        <v>122.72753068511508</v>
      </c>
      <c r="E75" s="117">
        <f t="shared" si="2"/>
        <v>44.628192976405501</v>
      </c>
      <c r="F75" s="117">
        <f t="shared" si="3"/>
        <v>6649.6007534844175</v>
      </c>
      <c r="H75" s="117">
        <f t="shared" si="10"/>
        <v>2820.4079889907662</v>
      </c>
      <c r="I75" s="117">
        <f t="shared" si="4"/>
        <v>250</v>
      </c>
      <c r="J75" s="117">
        <f t="shared" si="5"/>
        <v>51.707479798164044</v>
      </c>
      <c r="K75" s="117">
        <f t="shared" si="6"/>
        <v>198.29252020183594</v>
      </c>
      <c r="L75" s="117">
        <f t="shared" si="7"/>
        <v>2622.1154687889302</v>
      </c>
    </row>
    <row r="76" spans="1:12" ht="14.4" x14ac:dyDescent="0.3">
      <c r="A76" s="116">
        <f t="shared" si="8"/>
        <v>62</v>
      </c>
      <c r="B76" s="117">
        <f t="shared" si="9"/>
        <v>6649.6007534844175</v>
      </c>
      <c r="C76" s="117">
        <f t="shared" si="0"/>
        <v>166.24001883711045</v>
      </c>
      <c r="D76" s="117">
        <f t="shared" si="1"/>
        <v>121.90934714721432</v>
      </c>
      <c r="E76" s="117">
        <f t="shared" si="2"/>
        <v>44.330671689896135</v>
      </c>
      <c r="F76" s="117">
        <f t="shared" si="3"/>
        <v>6605.2700817945215</v>
      </c>
      <c r="H76" s="117">
        <f t="shared" si="10"/>
        <v>2622.1154687889302</v>
      </c>
      <c r="I76" s="117">
        <f t="shared" si="4"/>
        <v>250</v>
      </c>
      <c r="J76" s="117">
        <f t="shared" si="5"/>
        <v>48.072116927797055</v>
      </c>
      <c r="K76" s="117">
        <f t="shared" si="6"/>
        <v>201.92788307220295</v>
      </c>
      <c r="L76" s="117">
        <f t="shared" si="7"/>
        <v>2420.1875857167274</v>
      </c>
    </row>
    <row r="77" spans="1:12" ht="14.4" x14ac:dyDescent="0.3">
      <c r="A77" s="116">
        <f t="shared" si="8"/>
        <v>63</v>
      </c>
      <c r="B77" s="117">
        <f t="shared" si="9"/>
        <v>6605.2700817945215</v>
      </c>
      <c r="C77" s="117">
        <f t="shared" si="0"/>
        <v>165.13175204486305</v>
      </c>
      <c r="D77" s="117">
        <f t="shared" si="1"/>
        <v>121.0966181662329</v>
      </c>
      <c r="E77" s="117">
        <f t="shared" si="2"/>
        <v>44.035133878630148</v>
      </c>
      <c r="F77" s="117">
        <f t="shared" si="3"/>
        <v>6561.2349479158911</v>
      </c>
      <c r="H77" s="117">
        <f t="shared" si="10"/>
        <v>2420.1875857167274</v>
      </c>
      <c r="I77" s="117">
        <f t="shared" si="4"/>
        <v>250</v>
      </c>
      <c r="J77" s="117">
        <f t="shared" si="5"/>
        <v>44.370105738140005</v>
      </c>
      <c r="K77" s="117">
        <f t="shared" si="6"/>
        <v>205.62989426185999</v>
      </c>
      <c r="L77" s="117">
        <f t="shared" si="7"/>
        <v>2214.5576914548674</v>
      </c>
    </row>
    <row r="78" spans="1:12" ht="14.4" x14ac:dyDescent="0.3">
      <c r="A78" s="116">
        <f t="shared" si="8"/>
        <v>64</v>
      </c>
      <c r="B78" s="117">
        <f t="shared" si="9"/>
        <v>6561.2349479158911</v>
      </c>
      <c r="C78" s="117">
        <f t="shared" si="0"/>
        <v>164.03087369789728</v>
      </c>
      <c r="D78" s="117">
        <f t="shared" si="1"/>
        <v>120.28930737845801</v>
      </c>
      <c r="E78" s="117">
        <f t="shared" si="2"/>
        <v>43.741566319439272</v>
      </c>
      <c r="F78" s="117">
        <f t="shared" si="3"/>
        <v>6517.4933815964523</v>
      </c>
      <c r="H78" s="117">
        <f t="shared" si="10"/>
        <v>2214.5576914548674</v>
      </c>
      <c r="I78" s="117">
        <f t="shared" si="4"/>
        <v>250</v>
      </c>
      <c r="J78" s="117">
        <f t="shared" si="5"/>
        <v>40.600224343339235</v>
      </c>
      <c r="K78" s="117">
        <f t="shared" si="6"/>
        <v>209.39977565666078</v>
      </c>
      <c r="L78" s="117">
        <f t="shared" si="7"/>
        <v>2005.1579157982064</v>
      </c>
    </row>
    <row r="79" spans="1:12" ht="14.4" x14ac:dyDescent="0.3">
      <c r="A79" s="116">
        <f t="shared" si="8"/>
        <v>65</v>
      </c>
      <c r="B79" s="117">
        <f t="shared" si="9"/>
        <v>6517.4933815964523</v>
      </c>
      <c r="C79" s="117">
        <f t="shared" ref="C79:C142" si="11">IF($B79="","",MIN($B79+$D79,MAX($B79*$B$7,$B$8)))</f>
        <v>162.93733453991132</v>
      </c>
      <c r="D79" s="117">
        <f t="shared" ref="D79:D142" si="12">IF($B79="","",$B79*($B$6/12))</f>
        <v>119.48737866260163</v>
      </c>
      <c r="E79" s="117">
        <f t="shared" ref="E79:E142" si="13">IF($B79="","",$C79-$D79)</f>
        <v>43.449955877309691</v>
      </c>
      <c r="F79" s="117">
        <f t="shared" ref="F79:F142" si="14">IF($B79="","",MAX($B79+$D79-$C79,0))</f>
        <v>6474.0434257191419</v>
      </c>
      <c r="H79" s="117">
        <f t="shared" si="10"/>
        <v>2005.1579157982064</v>
      </c>
      <c r="I79" s="117">
        <f t="shared" ref="I79:I142" si="15">IF($H79="","",MIN($B$9,$H79+$J79))</f>
        <v>250</v>
      </c>
      <c r="J79" s="117">
        <f t="shared" ref="J79:J142" si="16">IF($H79="","",$H79*($B$6/12))</f>
        <v>36.761228456300451</v>
      </c>
      <c r="K79" s="117">
        <f t="shared" ref="K79:K142" si="17">IF($H79="","",$I79-$J79)</f>
        <v>213.23877154369956</v>
      </c>
      <c r="L79" s="117">
        <f t="shared" ref="L79:L142" si="18">IF($H79="","",MAX($H79+$J79-$I79,0))</f>
        <v>1791.9191442545068</v>
      </c>
    </row>
    <row r="80" spans="1:12" ht="14.4" x14ac:dyDescent="0.3">
      <c r="A80" s="116">
        <f t="shared" ref="A80:A143" si="19">IF(AND(N($F79)&lt;=0,N($L79)&lt;=0),"",$A79+1)</f>
        <v>66</v>
      </c>
      <c r="B80" s="117">
        <f t="shared" ref="B80:B143" si="20">IF(N($F79)&lt;=0,"",$F79)</f>
        <v>6474.0434257191419</v>
      </c>
      <c r="C80" s="117">
        <f t="shared" si="11"/>
        <v>161.85108564297855</v>
      </c>
      <c r="D80" s="117">
        <f t="shared" si="12"/>
        <v>118.69079613818427</v>
      </c>
      <c r="E80" s="117">
        <f t="shared" si="13"/>
        <v>43.160289504794278</v>
      </c>
      <c r="F80" s="117">
        <f t="shared" si="14"/>
        <v>6430.8831362143474</v>
      </c>
      <c r="H80" s="117">
        <f t="shared" ref="H80:H143" si="21">IF(N($L79)&lt;=0,"",$L79)</f>
        <v>1791.9191442545068</v>
      </c>
      <c r="I80" s="117">
        <f t="shared" si="15"/>
        <v>250</v>
      </c>
      <c r="J80" s="117">
        <f t="shared" si="16"/>
        <v>32.851850977999291</v>
      </c>
      <c r="K80" s="117">
        <f t="shared" si="17"/>
        <v>217.14814902200072</v>
      </c>
      <c r="L80" s="117">
        <f t="shared" si="18"/>
        <v>1574.770995232506</v>
      </c>
    </row>
    <row r="81" spans="1:12" ht="14.4" x14ac:dyDescent="0.3">
      <c r="A81" s="116">
        <f t="shared" si="19"/>
        <v>67</v>
      </c>
      <c r="B81" s="117">
        <f t="shared" si="20"/>
        <v>6430.8831362143474</v>
      </c>
      <c r="C81" s="117">
        <f t="shared" si="11"/>
        <v>160.77207840535868</v>
      </c>
      <c r="D81" s="117">
        <f t="shared" si="12"/>
        <v>117.8995241639297</v>
      </c>
      <c r="E81" s="117">
        <f t="shared" si="13"/>
        <v>42.872554241428986</v>
      </c>
      <c r="F81" s="117">
        <f t="shared" si="14"/>
        <v>6388.0105819729179</v>
      </c>
      <c r="H81" s="117">
        <f t="shared" si="21"/>
        <v>1574.770995232506</v>
      </c>
      <c r="I81" s="117">
        <f t="shared" si="15"/>
        <v>250</v>
      </c>
      <c r="J81" s="117">
        <f t="shared" si="16"/>
        <v>28.870801579262611</v>
      </c>
      <c r="K81" s="117">
        <f t="shared" si="17"/>
        <v>221.1291984207374</v>
      </c>
      <c r="L81" s="117">
        <f t="shared" si="18"/>
        <v>1353.6417968117687</v>
      </c>
    </row>
    <row r="82" spans="1:12" ht="14.4" x14ac:dyDescent="0.3">
      <c r="A82" s="116">
        <f t="shared" si="19"/>
        <v>68</v>
      </c>
      <c r="B82" s="117">
        <f t="shared" si="20"/>
        <v>6388.0105819729179</v>
      </c>
      <c r="C82" s="117">
        <f t="shared" si="11"/>
        <v>159.70026454932295</v>
      </c>
      <c r="D82" s="117">
        <f t="shared" si="12"/>
        <v>117.11352733617016</v>
      </c>
      <c r="E82" s="117">
        <f t="shared" si="13"/>
        <v>42.586737213152787</v>
      </c>
      <c r="F82" s="117">
        <f t="shared" si="14"/>
        <v>6345.4238447597654</v>
      </c>
      <c r="H82" s="117">
        <f t="shared" si="21"/>
        <v>1353.6417968117687</v>
      </c>
      <c r="I82" s="117">
        <f t="shared" si="15"/>
        <v>250</v>
      </c>
      <c r="J82" s="117">
        <f t="shared" si="16"/>
        <v>24.816766274882426</v>
      </c>
      <c r="K82" s="117">
        <f t="shared" si="17"/>
        <v>225.18323372511759</v>
      </c>
      <c r="L82" s="117">
        <f t="shared" si="18"/>
        <v>1128.4585630866511</v>
      </c>
    </row>
    <row r="83" spans="1:12" ht="14.4" x14ac:dyDescent="0.3">
      <c r="A83" s="116">
        <f t="shared" si="19"/>
        <v>69</v>
      </c>
      <c r="B83" s="117">
        <f t="shared" si="20"/>
        <v>6345.4238447597654</v>
      </c>
      <c r="C83" s="117">
        <f t="shared" si="11"/>
        <v>158.63559611899416</v>
      </c>
      <c r="D83" s="117">
        <f t="shared" si="12"/>
        <v>116.33277048726237</v>
      </c>
      <c r="E83" s="117">
        <f t="shared" si="13"/>
        <v>42.302825631731793</v>
      </c>
      <c r="F83" s="117">
        <f t="shared" si="14"/>
        <v>6303.1210191280343</v>
      </c>
      <c r="H83" s="117">
        <f t="shared" si="21"/>
        <v>1128.4585630866511</v>
      </c>
      <c r="I83" s="117">
        <f t="shared" si="15"/>
        <v>250</v>
      </c>
      <c r="J83" s="117">
        <f t="shared" si="16"/>
        <v>20.688406989921937</v>
      </c>
      <c r="K83" s="117">
        <f t="shared" si="17"/>
        <v>229.31159301007807</v>
      </c>
      <c r="L83" s="117">
        <f t="shared" si="18"/>
        <v>899.1469700765731</v>
      </c>
    </row>
    <row r="84" spans="1:12" ht="14.4" x14ac:dyDescent="0.3">
      <c r="A84" s="116">
        <f t="shared" si="19"/>
        <v>70</v>
      </c>
      <c r="B84" s="117">
        <f t="shared" si="20"/>
        <v>6303.1210191280343</v>
      </c>
      <c r="C84" s="117">
        <f t="shared" si="11"/>
        <v>157.57802547820086</v>
      </c>
      <c r="D84" s="117">
        <f t="shared" si="12"/>
        <v>115.55721868401396</v>
      </c>
      <c r="E84" s="117">
        <f t="shared" si="13"/>
        <v>42.020806794186896</v>
      </c>
      <c r="F84" s="117">
        <f t="shared" si="14"/>
        <v>6261.1002123338467</v>
      </c>
      <c r="H84" s="117">
        <f t="shared" si="21"/>
        <v>899.1469700765731</v>
      </c>
      <c r="I84" s="117">
        <f t="shared" si="15"/>
        <v>250</v>
      </c>
      <c r="J84" s="117">
        <f t="shared" si="16"/>
        <v>16.484361118070506</v>
      </c>
      <c r="K84" s="117">
        <f t="shared" si="17"/>
        <v>233.5156388819295</v>
      </c>
      <c r="L84" s="117">
        <f t="shared" si="18"/>
        <v>665.63133119464362</v>
      </c>
    </row>
    <row r="85" spans="1:12" ht="14.4" x14ac:dyDescent="0.3">
      <c r="A85" s="116">
        <f t="shared" si="19"/>
        <v>71</v>
      </c>
      <c r="B85" s="117">
        <f t="shared" si="20"/>
        <v>6261.1002123338467</v>
      </c>
      <c r="C85" s="117">
        <f t="shared" si="11"/>
        <v>156.52750530834618</v>
      </c>
      <c r="D85" s="117">
        <f t="shared" si="12"/>
        <v>114.78683722612053</v>
      </c>
      <c r="E85" s="117">
        <f t="shared" si="13"/>
        <v>41.740668082225653</v>
      </c>
      <c r="F85" s="117">
        <f t="shared" si="14"/>
        <v>6219.3595442516216</v>
      </c>
      <c r="H85" s="117">
        <f t="shared" si="21"/>
        <v>665.63133119464362</v>
      </c>
      <c r="I85" s="117">
        <f t="shared" si="15"/>
        <v>250</v>
      </c>
      <c r="J85" s="117">
        <f t="shared" si="16"/>
        <v>12.2032410719018</v>
      </c>
      <c r="K85" s="117">
        <f t="shared" si="17"/>
        <v>237.7967589280982</v>
      </c>
      <c r="L85" s="117">
        <f t="shared" si="18"/>
        <v>427.83457226654536</v>
      </c>
    </row>
    <row r="86" spans="1:12" ht="14.4" x14ac:dyDescent="0.3">
      <c r="A86" s="116">
        <f t="shared" si="19"/>
        <v>72</v>
      </c>
      <c r="B86" s="117">
        <f t="shared" si="20"/>
        <v>6219.3595442516216</v>
      </c>
      <c r="C86" s="117">
        <f t="shared" si="11"/>
        <v>155.48398860629055</v>
      </c>
      <c r="D86" s="117">
        <f t="shared" si="12"/>
        <v>114.02159164461307</v>
      </c>
      <c r="E86" s="117">
        <f t="shared" si="13"/>
        <v>41.462396961677484</v>
      </c>
      <c r="F86" s="117">
        <f t="shared" si="14"/>
        <v>6177.8971472899439</v>
      </c>
      <c r="H86" s="117">
        <f t="shared" si="21"/>
        <v>427.83457226654536</v>
      </c>
      <c r="I86" s="117">
        <f t="shared" si="15"/>
        <v>250</v>
      </c>
      <c r="J86" s="117">
        <f t="shared" si="16"/>
        <v>7.8436338248866653</v>
      </c>
      <c r="K86" s="117">
        <f t="shared" si="17"/>
        <v>242.15636617511333</v>
      </c>
      <c r="L86" s="117">
        <f t="shared" si="18"/>
        <v>185.678206091432</v>
      </c>
    </row>
    <row r="87" spans="1:12" ht="14.4" x14ac:dyDescent="0.3">
      <c r="A87" s="116">
        <f t="shared" si="19"/>
        <v>73</v>
      </c>
      <c r="B87" s="117">
        <f t="shared" si="20"/>
        <v>6177.8971472899439</v>
      </c>
      <c r="C87" s="117">
        <f t="shared" si="11"/>
        <v>154.44742868224861</v>
      </c>
      <c r="D87" s="117">
        <f t="shared" si="12"/>
        <v>113.26144770031564</v>
      </c>
      <c r="E87" s="117">
        <f t="shared" si="13"/>
        <v>41.185980981932971</v>
      </c>
      <c r="F87" s="117">
        <f t="shared" si="14"/>
        <v>6136.7111663080104</v>
      </c>
      <c r="H87" s="117">
        <f t="shared" si="21"/>
        <v>185.678206091432</v>
      </c>
      <c r="I87" s="117">
        <f t="shared" si="15"/>
        <v>189.08230653644159</v>
      </c>
      <c r="J87" s="117">
        <f t="shared" si="16"/>
        <v>3.4041004450095866</v>
      </c>
      <c r="K87" s="117">
        <f t="shared" si="17"/>
        <v>185.678206091432</v>
      </c>
      <c r="L87" s="117">
        <f t="shared" si="18"/>
        <v>0</v>
      </c>
    </row>
    <row r="88" spans="1:12" ht="14.4" x14ac:dyDescent="0.3">
      <c r="A88" s="116">
        <f t="shared" si="19"/>
        <v>74</v>
      </c>
      <c r="B88" s="117">
        <f t="shared" si="20"/>
        <v>6136.7111663080104</v>
      </c>
      <c r="C88" s="117">
        <f t="shared" si="11"/>
        <v>153.41777915770027</v>
      </c>
      <c r="D88" s="117">
        <f t="shared" si="12"/>
        <v>112.50637138231353</v>
      </c>
      <c r="E88" s="117">
        <f t="shared" si="13"/>
        <v>40.911407775386735</v>
      </c>
      <c r="F88" s="117">
        <f t="shared" si="14"/>
        <v>6095.7997585326239</v>
      </c>
      <c r="H88" s="117" t="str">
        <f t="shared" si="21"/>
        <v/>
      </c>
      <c r="I88" s="117" t="str">
        <f t="shared" si="15"/>
        <v/>
      </c>
      <c r="J88" s="117" t="str">
        <f t="shared" si="16"/>
        <v/>
      </c>
      <c r="K88" s="117" t="str">
        <f t="shared" si="17"/>
        <v/>
      </c>
      <c r="L88" s="117" t="str">
        <f t="shared" si="18"/>
        <v/>
      </c>
    </row>
    <row r="89" spans="1:12" ht="14.4" x14ac:dyDescent="0.3">
      <c r="A89" s="116">
        <f t="shared" si="19"/>
        <v>75</v>
      </c>
      <c r="B89" s="117">
        <f t="shared" si="20"/>
        <v>6095.7997585326239</v>
      </c>
      <c r="C89" s="117">
        <f t="shared" si="11"/>
        <v>152.39499396331561</v>
      </c>
      <c r="D89" s="117">
        <f t="shared" si="12"/>
        <v>111.75632890643143</v>
      </c>
      <c r="E89" s="117">
        <f t="shared" si="13"/>
        <v>40.638665056884179</v>
      </c>
      <c r="F89" s="117">
        <f t="shared" si="14"/>
        <v>6055.1610934757391</v>
      </c>
      <c r="H89" s="117" t="str">
        <f t="shared" si="21"/>
        <v/>
      </c>
      <c r="I89" s="117" t="str">
        <f t="shared" si="15"/>
        <v/>
      </c>
      <c r="J89" s="117" t="str">
        <f t="shared" si="16"/>
        <v/>
      </c>
      <c r="K89" s="117" t="str">
        <f t="shared" si="17"/>
        <v/>
      </c>
      <c r="L89" s="117" t="str">
        <f t="shared" si="18"/>
        <v/>
      </c>
    </row>
    <row r="90" spans="1:12" ht="14.4" x14ac:dyDescent="0.3">
      <c r="A90" s="116">
        <f t="shared" si="19"/>
        <v>76</v>
      </c>
      <c r="B90" s="117">
        <f t="shared" si="20"/>
        <v>6055.1610934757391</v>
      </c>
      <c r="C90" s="117">
        <f t="shared" si="11"/>
        <v>151.37902733689347</v>
      </c>
      <c r="D90" s="117">
        <f t="shared" si="12"/>
        <v>111.01128671372189</v>
      </c>
      <c r="E90" s="117">
        <f t="shared" si="13"/>
        <v>40.367740623171585</v>
      </c>
      <c r="F90" s="117">
        <f t="shared" si="14"/>
        <v>6014.7933528525682</v>
      </c>
      <c r="H90" s="117" t="str">
        <f t="shared" si="21"/>
        <v/>
      </c>
      <c r="I90" s="117" t="str">
        <f t="shared" si="15"/>
        <v/>
      </c>
      <c r="J90" s="117" t="str">
        <f t="shared" si="16"/>
        <v/>
      </c>
      <c r="K90" s="117" t="str">
        <f t="shared" si="17"/>
        <v/>
      </c>
      <c r="L90" s="117" t="str">
        <f t="shared" si="18"/>
        <v/>
      </c>
    </row>
    <row r="91" spans="1:12" ht="14.4" x14ac:dyDescent="0.3">
      <c r="A91" s="116">
        <f t="shared" si="19"/>
        <v>77</v>
      </c>
      <c r="B91" s="117">
        <f t="shared" si="20"/>
        <v>6014.7933528525682</v>
      </c>
      <c r="C91" s="117">
        <f t="shared" si="11"/>
        <v>150.36983382131422</v>
      </c>
      <c r="D91" s="117">
        <f t="shared" si="12"/>
        <v>110.27121146896376</v>
      </c>
      <c r="E91" s="117">
        <f t="shared" si="13"/>
        <v>40.098622352350461</v>
      </c>
      <c r="F91" s="117">
        <f t="shared" si="14"/>
        <v>5974.6947305002177</v>
      </c>
      <c r="H91" s="117" t="str">
        <f t="shared" si="21"/>
        <v/>
      </c>
      <c r="I91" s="117" t="str">
        <f t="shared" si="15"/>
        <v/>
      </c>
      <c r="J91" s="117" t="str">
        <f t="shared" si="16"/>
        <v/>
      </c>
      <c r="K91" s="117" t="str">
        <f t="shared" si="17"/>
        <v/>
      </c>
      <c r="L91" s="117" t="str">
        <f t="shared" si="18"/>
        <v/>
      </c>
    </row>
    <row r="92" spans="1:12" ht="14.4" x14ac:dyDescent="0.3">
      <c r="A92" s="116">
        <f t="shared" si="19"/>
        <v>78</v>
      </c>
      <c r="B92" s="117">
        <f t="shared" si="20"/>
        <v>5974.6947305002177</v>
      </c>
      <c r="C92" s="117">
        <f t="shared" si="11"/>
        <v>149.36736826250544</v>
      </c>
      <c r="D92" s="117">
        <f t="shared" si="12"/>
        <v>109.53607005917065</v>
      </c>
      <c r="E92" s="117">
        <f t="shared" si="13"/>
        <v>39.831298203334782</v>
      </c>
      <c r="F92" s="117">
        <f t="shared" si="14"/>
        <v>5934.8634322968828</v>
      </c>
      <c r="H92" s="117" t="str">
        <f t="shared" si="21"/>
        <v/>
      </c>
      <c r="I92" s="117" t="str">
        <f t="shared" si="15"/>
        <v/>
      </c>
      <c r="J92" s="117" t="str">
        <f t="shared" si="16"/>
        <v/>
      </c>
      <c r="K92" s="117" t="str">
        <f t="shared" si="17"/>
        <v/>
      </c>
      <c r="L92" s="117" t="str">
        <f t="shared" si="18"/>
        <v/>
      </c>
    </row>
    <row r="93" spans="1:12" ht="14.4" x14ac:dyDescent="0.3">
      <c r="A93" s="116">
        <f t="shared" si="19"/>
        <v>79</v>
      </c>
      <c r="B93" s="117">
        <f t="shared" si="20"/>
        <v>5934.8634322968828</v>
      </c>
      <c r="C93" s="117">
        <f t="shared" si="11"/>
        <v>148.37158580742206</v>
      </c>
      <c r="D93" s="117">
        <f t="shared" si="12"/>
        <v>108.80582959210952</v>
      </c>
      <c r="E93" s="117">
        <f t="shared" si="13"/>
        <v>39.565756215312547</v>
      </c>
      <c r="F93" s="117">
        <f t="shared" si="14"/>
        <v>5895.29767608157</v>
      </c>
      <c r="H93" s="117" t="str">
        <f t="shared" si="21"/>
        <v/>
      </c>
      <c r="I93" s="117" t="str">
        <f t="shared" si="15"/>
        <v/>
      </c>
      <c r="J93" s="117" t="str">
        <f t="shared" si="16"/>
        <v/>
      </c>
      <c r="K93" s="117" t="str">
        <f t="shared" si="17"/>
        <v/>
      </c>
      <c r="L93" s="117" t="str">
        <f t="shared" si="18"/>
        <v/>
      </c>
    </row>
    <row r="94" spans="1:12" ht="14.4" x14ac:dyDescent="0.3">
      <c r="A94" s="116">
        <f t="shared" si="19"/>
        <v>80</v>
      </c>
      <c r="B94" s="117">
        <f t="shared" si="20"/>
        <v>5895.29767608157</v>
      </c>
      <c r="C94" s="117">
        <f t="shared" si="11"/>
        <v>147.38244190203926</v>
      </c>
      <c r="D94" s="117">
        <f t="shared" si="12"/>
        <v>108.08045739482878</v>
      </c>
      <c r="E94" s="117">
        <f t="shared" si="13"/>
        <v>39.301984507210477</v>
      </c>
      <c r="F94" s="117">
        <f t="shared" si="14"/>
        <v>5855.9956915743596</v>
      </c>
      <c r="H94" s="117" t="str">
        <f t="shared" si="21"/>
        <v/>
      </c>
      <c r="I94" s="117" t="str">
        <f t="shared" si="15"/>
        <v/>
      </c>
      <c r="J94" s="117" t="str">
        <f t="shared" si="16"/>
        <v/>
      </c>
      <c r="K94" s="117" t="str">
        <f t="shared" si="17"/>
        <v/>
      </c>
      <c r="L94" s="117" t="str">
        <f t="shared" si="18"/>
        <v/>
      </c>
    </row>
    <row r="95" spans="1:12" ht="14.4" x14ac:dyDescent="0.3">
      <c r="A95" s="116">
        <f t="shared" si="19"/>
        <v>81</v>
      </c>
      <c r="B95" s="117">
        <f t="shared" si="20"/>
        <v>5855.9956915743596</v>
      </c>
      <c r="C95" s="117">
        <f t="shared" si="11"/>
        <v>146.399892289359</v>
      </c>
      <c r="D95" s="117">
        <f t="shared" si="12"/>
        <v>107.35992101219659</v>
      </c>
      <c r="E95" s="117">
        <f t="shared" si="13"/>
        <v>39.039971277162408</v>
      </c>
      <c r="F95" s="117">
        <f t="shared" si="14"/>
        <v>5816.9557202971973</v>
      </c>
      <c r="H95" s="117" t="str">
        <f t="shared" si="21"/>
        <v/>
      </c>
      <c r="I95" s="117" t="str">
        <f t="shared" si="15"/>
        <v/>
      </c>
      <c r="J95" s="117" t="str">
        <f t="shared" si="16"/>
        <v/>
      </c>
      <c r="K95" s="117" t="str">
        <f t="shared" si="17"/>
        <v/>
      </c>
      <c r="L95" s="117" t="str">
        <f t="shared" si="18"/>
        <v/>
      </c>
    </row>
    <row r="96" spans="1:12" ht="14.4" x14ac:dyDescent="0.3">
      <c r="A96" s="116">
        <f t="shared" si="19"/>
        <v>82</v>
      </c>
      <c r="B96" s="117">
        <f t="shared" si="20"/>
        <v>5816.9557202971973</v>
      </c>
      <c r="C96" s="117">
        <f t="shared" si="11"/>
        <v>145.42389300742994</v>
      </c>
      <c r="D96" s="117">
        <f t="shared" si="12"/>
        <v>106.64418820544861</v>
      </c>
      <c r="E96" s="117">
        <f t="shared" si="13"/>
        <v>38.779704801981325</v>
      </c>
      <c r="F96" s="117">
        <f t="shared" si="14"/>
        <v>5778.1760154952162</v>
      </c>
      <c r="H96" s="117" t="str">
        <f t="shared" si="21"/>
        <v/>
      </c>
      <c r="I96" s="117" t="str">
        <f t="shared" si="15"/>
        <v/>
      </c>
      <c r="J96" s="117" t="str">
        <f t="shared" si="16"/>
        <v/>
      </c>
      <c r="K96" s="117" t="str">
        <f t="shared" si="17"/>
        <v/>
      </c>
      <c r="L96" s="117" t="str">
        <f t="shared" si="18"/>
        <v/>
      </c>
    </row>
    <row r="97" spans="1:12" ht="14.4" x14ac:dyDescent="0.3">
      <c r="A97" s="116">
        <f t="shared" si="19"/>
        <v>83</v>
      </c>
      <c r="B97" s="117">
        <f t="shared" si="20"/>
        <v>5778.1760154952162</v>
      </c>
      <c r="C97" s="117">
        <f t="shared" si="11"/>
        <v>144.45440038738042</v>
      </c>
      <c r="D97" s="117">
        <f t="shared" si="12"/>
        <v>105.93322695074563</v>
      </c>
      <c r="E97" s="117">
        <f t="shared" si="13"/>
        <v>38.521173436634783</v>
      </c>
      <c r="F97" s="117">
        <f t="shared" si="14"/>
        <v>5739.6548420585814</v>
      </c>
      <c r="H97" s="117" t="str">
        <f t="shared" si="21"/>
        <v/>
      </c>
      <c r="I97" s="117" t="str">
        <f t="shared" si="15"/>
        <v/>
      </c>
      <c r="J97" s="117" t="str">
        <f t="shared" si="16"/>
        <v/>
      </c>
      <c r="K97" s="117" t="str">
        <f t="shared" si="17"/>
        <v/>
      </c>
      <c r="L97" s="117" t="str">
        <f t="shared" si="18"/>
        <v/>
      </c>
    </row>
    <row r="98" spans="1:12" ht="14.4" x14ac:dyDescent="0.3">
      <c r="A98" s="116">
        <f t="shared" si="19"/>
        <v>84</v>
      </c>
      <c r="B98" s="117">
        <f t="shared" si="20"/>
        <v>5739.6548420585814</v>
      </c>
      <c r="C98" s="117">
        <f t="shared" si="11"/>
        <v>143.49137105146454</v>
      </c>
      <c r="D98" s="117">
        <f t="shared" si="12"/>
        <v>105.22700543774066</v>
      </c>
      <c r="E98" s="117">
        <f t="shared" si="13"/>
        <v>38.264365613723882</v>
      </c>
      <c r="F98" s="117">
        <f t="shared" si="14"/>
        <v>5701.3904764448571</v>
      </c>
      <c r="H98" s="117" t="str">
        <f t="shared" si="21"/>
        <v/>
      </c>
      <c r="I98" s="117" t="str">
        <f t="shared" si="15"/>
        <v/>
      </c>
      <c r="J98" s="117" t="str">
        <f t="shared" si="16"/>
        <v/>
      </c>
      <c r="K98" s="117" t="str">
        <f t="shared" si="17"/>
        <v/>
      </c>
      <c r="L98" s="117" t="str">
        <f t="shared" si="18"/>
        <v/>
      </c>
    </row>
    <row r="99" spans="1:12" ht="14.4" x14ac:dyDescent="0.3">
      <c r="A99" s="116">
        <f t="shared" si="19"/>
        <v>85</v>
      </c>
      <c r="B99" s="117">
        <f t="shared" si="20"/>
        <v>5701.3904764448571</v>
      </c>
      <c r="C99" s="117">
        <f t="shared" si="11"/>
        <v>142.53476191112142</v>
      </c>
      <c r="D99" s="117">
        <f t="shared" si="12"/>
        <v>104.52549206815571</v>
      </c>
      <c r="E99" s="117">
        <f t="shared" si="13"/>
        <v>38.009269842965708</v>
      </c>
      <c r="F99" s="117">
        <f t="shared" si="14"/>
        <v>5663.3812066018909</v>
      </c>
      <c r="H99" s="117" t="str">
        <f t="shared" si="21"/>
        <v/>
      </c>
      <c r="I99" s="117" t="str">
        <f t="shared" si="15"/>
        <v/>
      </c>
      <c r="J99" s="117" t="str">
        <f t="shared" si="16"/>
        <v/>
      </c>
      <c r="K99" s="117" t="str">
        <f t="shared" si="17"/>
        <v/>
      </c>
      <c r="L99" s="117" t="str">
        <f t="shared" si="18"/>
        <v/>
      </c>
    </row>
    <row r="100" spans="1:12" ht="14.4" x14ac:dyDescent="0.3">
      <c r="A100" s="116">
        <f t="shared" si="19"/>
        <v>86</v>
      </c>
      <c r="B100" s="117">
        <f t="shared" si="20"/>
        <v>5663.3812066018909</v>
      </c>
      <c r="C100" s="117">
        <f t="shared" si="11"/>
        <v>141.58453016504728</v>
      </c>
      <c r="D100" s="117">
        <f t="shared" si="12"/>
        <v>103.828655454368</v>
      </c>
      <c r="E100" s="117">
        <f t="shared" si="13"/>
        <v>37.755874710679279</v>
      </c>
      <c r="F100" s="117">
        <f t="shared" si="14"/>
        <v>5625.6253318912122</v>
      </c>
      <c r="H100" s="117" t="str">
        <f t="shared" si="21"/>
        <v/>
      </c>
      <c r="I100" s="117" t="str">
        <f t="shared" si="15"/>
        <v/>
      </c>
      <c r="J100" s="117" t="str">
        <f t="shared" si="16"/>
        <v/>
      </c>
      <c r="K100" s="117" t="str">
        <f t="shared" si="17"/>
        <v/>
      </c>
      <c r="L100" s="117" t="str">
        <f t="shared" si="18"/>
        <v/>
      </c>
    </row>
    <row r="101" spans="1:12" ht="14.4" x14ac:dyDescent="0.3">
      <c r="A101" s="116">
        <f t="shared" si="19"/>
        <v>87</v>
      </c>
      <c r="B101" s="117">
        <f t="shared" si="20"/>
        <v>5625.6253318912122</v>
      </c>
      <c r="C101" s="117">
        <f t="shared" si="11"/>
        <v>140.64063329728032</v>
      </c>
      <c r="D101" s="117">
        <f t="shared" si="12"/>
        <v>103.13646441800556</v>
      </c>
      <c r="E101" s="117">
        <f t="shared" si="13"/>
        <v>37.504168879274758</v>
      </c>
      <c r="F101" s="117">
        <f t="shared" si="14"/>
        <v>5588.1211630119378</v>
      </c>
      <c r="H101" s="117" t="str">
        <f t="shared" si="21"/>
        <v/>
      </c>
      <c r="I101" s="117" t="str">
        <f t="shared" si="15"/>
        <v/>
      </c>
      <c r="J101" s="117" t="str">
        <f t="shared" si="16"/>
        <v/>
      </c>
      <c r="K101" s="117" t="str">
        <f t="shared" si="17"/>
        <v/>
      </c>
      <c r="L101" s="117" t="str">
        <f t="shared" si="18"/>
        <v/>
      </c>
    </row>
    <row r="102" spans="1:12" ht="14.4" x14ac:dyDescent="0.3">
      <c r="A102" s="116">
        <f t="shared" si="19"/>
        <v>88</v>
      </c>
      <c r="B102" s="117">
        <f t="shared" si="20"/>
        <v>5588.1211630119378</v>
      </c>
      <c r="C102" s="117">
        <f t="shared" si="11"/>
        <v>139.70302907529845</v>
      </c>
      <c r="D102" s="117">
        <f t="shared" si="12"/>
        <v>102.4488879885522</v>
      </c>
      <c r="E102" s="117">
        <f t="shared" si="13"/>
        <v>37.254141086746245</v>
      </c>
      <c r="F102" s="117">
        <f t="shared" si="14"/>
        <v>5550.8670219251917</v>
      </c>
      <c r="H102" s="117" t="str">
        <f t="shared" si="21"/>
        <v/>
      </c>
      <c r="I102" s="117" t="str">
        <f t="shared" si="15"/>
        <v/>
      </c>
      <c r="J102" s="117" t="str">
        <f t="shared" si="16"/>
        <v/>
      </c>
      <c r="K102" s="117" t="str">
        <f t="shared" si="17"/>
        <v/>
      </c>
      <c r="L102" s="117" t="str">
        <f t="shared" si="18"/>
        <v/>
      </c>
    </row>
    <row r="103" spans="1:12" ht="14.4" x14ac:dyDescent="0.3">
      <c r="A103" s="116">
        <f t="shared" si="19"/>
        <v>89</v>
      </c>
      <c r="B103" s="117">
        <f t="shared" si="20"/>
        <v>5550.8670219251917</v>
      </c>
      <c r="C103" s="117">
        <f t="shared" si="11"/>
        <v>138.77167554812979</v>
      </c>
      <c r="D103" s="117">
        <f t="shared" si="12"/>
        <v>101.76589540196184</v>
      </c>
      <c r="E103" s="117">
        <f t="shared" si="13"/>
        <v>37.00578014616795</v>
      </c>
      <c r="F103" s="117">
        <f t="shared" si="14"/>
        <v>5513.8612417790237</v>
      </c>
      <c r="H103" s="117" t="str">
        <f t="shared" si="21"/>
        <v/>
      </c>
      <c r="I103" s="117" t="str">
        <f t="shared" si="15"/>
        <v/>
      </c>
      <c r="J103" s="117" t="str">
        <f t="shared" si="16"/>
        <v/>
      </c>
      <c r="K103" s="117" t="str">
        <f t="shared" si="17"/>
        <v/>
      </c>
      <c r="L103" s="117" t="str">
        <f t="shared" si="18"/>
        <v/>
      </c>
    </row>
    <row r="104" spans="1:12" ht="14.4" x14ac:dyDescent="0.3">
      <c r="A104" s="116">
        <f t="shared" si="19"/>
        <v>90</v>
      </c>
      <c r="B104" s="117">
        <f t="shared" si="20"/>
        <v>5513.8612417790237</v>
      </c>
      <c r="C104" s="117">
        <f t="shared" si="11"/>
        <v>137.8465310444756</v>
      </c>
      <c r="D104" s="117">
        <f t="shared" si="12"/>
        <v>101.08745609928211</v>
      </c>
      <c r="E104" s="117">
        <f t="shared" si="13"/>
        <v>36.75907494519349</v>
      </c>
      <c r="F104" s="117">
        <f t="shared" si="14"/>
        <v>5477.1021668338308</v>
      </c>
      <c r="H104" s="117" t="str">
        <f t="shared" si="21"/>
        <v/>
      </c>
      <c r="I104" s="117" t="str">
        <f t="shared" si="15"/>
        <v/>
      </c>
      <c r="J104" s="117" t="str">
        <f t="shared" si="16"/>
        <v/>
      </c>
      <c r="K104" s="117" t="str">
        <f t="shared" si="17"/>
        <v/>
      </c>
      <c r="L104" s="117" t="str">
        <f t="shared" si="18"/>
        <v/>
      </c>
    </row>
    <row r="105" spans="1:12" ht="14.4" x14ac:dyDescent="0.3">
      <c r="A105" s="116">
        <f t="shared" si="19"/>
        <v>91</v>
      </c>
      <c r="B105" s="117">
        <f t="shared" si="20"/>
        <v>5477.1021668338308</v>
      </c>
      <c r="C105" s="117">
        <f t="shared" si="11"/>
        <v>136.92755417084578</v>
      </c>
      <c r="D105" s="117">
        <f t="shared" si="12"/>
        <v>100.4135397252869</v>
      </c>
      <c r="E105" s="117">
        <f t="shared" si="13"/>
        <v>36.514014445558885</v>
      </c>
      <c r="F105" s="117">
        <f t="shared" si="14"/>
        <v>5440.5881523882717</v>
      </c>
      <c r="H105" s="117" t="str">
        <f t="shared" si="21"/>
        <v/>
      </c>
      <c r="I105" s="117" t="str">
        <f t="shared" si="15"/>
        <v/>
      </c>
      <c r="J105" s="117" t="str">
        <f t="shared" si="16"/>
        <v/>
      </c>
      <c r="K105" s="117" t="str">
        <f t="shared" si="17"/>
        <v/>
      </c>
      <c r="L105" s="117" t="str">
        <f t="shared" si="18"/>
        <v/>
      </c>
    </row>
    <row r="106" spans="1:12" ht="14.4" x14ac:dyDescent="0.3">
      <c r="A106" s="116">
        <f t="shared" si="19"/>
        <v>92</v>
      </c>
      <c r="B106" s="117">
        <f t="shared" si="20"/>
        <v>5440.5881523882717</v>
      </c>
      <c r="C106" s="117">
        <f t="shared" si="11"/>
        <v>136.01470380970679</v>
      </c>
      <c r="D106" s="117">
        <f t="shared" si="12"/>
        <v>99.744116127118318</v>
      </c>
      <c r="E106" s="117">
        <f t="shared" si="13"/>
        <v>36.27058768258847</v>
      </c>
      <c r="F106" s="117">
        <f t="shared" si="14"/>
        <v>5404.3175647056833</v>
      </c>
      <c r="H106" s="117" t="str">
        <f t="shared" si="21"/>
        <v/>
      </c>
      <c r="I106" s="117" t="str">
        <f t="shared" si="15"/>
        <v/>
      </c>
      <c r="J106" s="117" t="str">
        <f t="shared" si="16"/>
        <v/>
      </c>
      <c r="K106" s="117" t="str">
        <f t="shared" si="17"/>
        <v/>
      </c>
      <c r="L106" s="117" t="str">
        <f t="shared" si="18"/>
        <v/>
      </c>
    </row>
    <row r="107" spans="1:12" ht="14.4" x14ac:dyDescent="0.3">
      <c r="A107" s="116">
        <f t="shared" si="19"/>
        <v>93</v>
      </c>
      <c r="B107" s="117">
        <f t="shared" si="20"/>
        <v>5404.3175647056833</v>
      </c>
      <c r="C107" s="117">
        <f t="shared" si="11"/>
        <v>135.10793911764208</v>
      </c>
      <c r="D107" s="117">
        <f t="shared" si="12"/>
        <v>99.079155352937534</v>
      </c>
      <c r="E107" s="117">
        <f t="shared" si="13"/>
        <v>36.028783764704542</v>
      </c>
      <c r="F107" s="117">
        <f t="shared" si="14"/>
        <v>5368.2887809409794</v>
      </c>
      <c r="H107" s="117" t="str">
        <f t="shared" si="21"/>
        <v/>
      </c>
      <c r="I107" s="117" t="str">
        <f t="shared" si="15"/>
        <v/>
      </c>
      <c r="J107" s="117" t="str">
        <f t="shared" si="16"/>
        <v/>
      </c>
      <c r="K107" s="117" t="str">
        <f t="shared" si="17"/>
        <v/>
      </c>
      <c r="L107" s="117" t="str">
        <f t="shared" si="18"/>
        <v/>
      </c>
    </row>
    <row r="108" spans="1:12" ht="14.4" x14ac:dyDescent="0.3">
      <c r="A108" s="116">
        <f t="shared" si="19"/>
        <v>94</v>
      </c>
      <c r="B108" s="117">
        <f t="shared" si="20"/>
        <v>5368.2887809409794</v>
      </c>
      <c r="C108" s="117">
        <f t="shared" si="11"/>
        <v>134.20721952352449</v>
      </c>
      <c r="D108" s="117">
        <f t="shared" si="12"/>
        <v>98.418627650584625</v>
      </c>
      <c r="E108" s="117">
        <f t="shared" si="13"/>
        <v>35.788591872939861</v>
      </c>
      <c r="F108" s="117">
        <f t="shared" si="14"/>
        <v>5332.5001890680396</v>
      </c>
      <c r="H108" s="117" t="str">
        <f t="shared" si="21"/>
        <v/>
      </c>
      <c r="I108" s="117" t="str">
        <f t="shared" si="15"/>
        <v/>
      </c>
      <c r="J108" s="117" t="str">
        <f t="shared" si="16"/>
        <v/>
      </c>
      <c r="K108" s="117" t="str">
        <f t="shared" si="17"/>
        <v/>
      </c>
      <c r="L108" s="117" t="str">
        <f t="shared" si="18"/>
        <v/>
      </c>
    </row>
    <row r="109" spans="1:12" ht="14.4" x14ac:dyDescent="0.3">
      <c r="A109" s="116">
        <f t="shared" si="19"/>
        <v>95</v>
      </c>
      <c r="B109" s="117">
        <f t="shared" si="20"/>
        <v>5332.5001890680396</v>
      </c>
      <c r="C109" s="117">
        <f t="shared" si="11"/>
        <v>133.31250472670101</v>
      </c>
      <c r="D109" s="117">
        <f t="shared" si="12"/>
        <v>97.762503466247395</v>
      </c>
      <c r="E109" s="117">
        <f t="shared" si="13"/>
        <v>35.550001260453612</v>
      </c>
      <c r="F109" s="117">
        <f t="shared" si="14"/>
        <v>5296.9501878075862</v>
      </c>
      <c r="H109" s="117" t="str">
        <f t="shared" si="21"/>
        <v/>
      </c>
      <c r="I109" s="117" t="str">
        <f t="shared" si="15"/>
        <v/>
      </c>
      <c r="J109" s="117" t="str">
        <f t="shared" si="16"/>
        <v/>
      </c>
      <c r="K109" s="117" t="str">
        <f t="shared" si="17"/>
        <v/>
      </c>
      <c r="L109" s="117" t="str">
        <f t="shared" si="18"/>
        <v/>
      </c>
    </row>
    <row r="110" spans="1:12" ht="14.4" x14ac:dyDescent="0.3">
      <c r="A110" s="116">
        <f t="shared" si="19"/>
        <v>96</v>
      </c>
      <c r="B110" s="117">
        <f t="shared" si="20"/>
        <v>5296.9501878075862</v>
      </c>
      <c r="C110" s="117">
        <f t="shared" si="11"/>
        <v>132.42375469518967</v>
      </c>
      <c r="D110" s="117">
        <f t="shared" si="12"/>
        <v>97.110753443139075</v>
      </c>
      <c r="E110" s="117">
        <f t="shared" si="13"/>
        <v>35.313001252050597</v>
      </c>
      <c r="F110" s="117">
        <f t="shared" si="14"/>
        <v>5261.6371865555357</v>
      </c>
      <c r="H110" s="117" t="str">
        <f t="shared" si="21"/>
        <v/>
      </c>
      <c r="I110" s="117" t="str">
        <f t="shared" si="15"/>
        <v/>
      </c>
      <c r="J110" s="117" t="str">
        <f t="shared" si="16"/>
        <v/>
      </c>
      <c r="K110" s="117" t="str">
        <f t="shared" si="17"/>
        <v/>
      </c>
      <c r="L110" s="117" t="str">
        <f t="shared" si="18"/>
        <v/>
      </c>
    </row>
    <row r="111" spans="1:12" ht="14.4" x14ac:dyDescent="0.3">
      <c r="A111" s="116">
        <f t="shared" si="19"/>
        <v>97</v>
      </c>
      <c r="B111" s="117">
        <f t="shared" si="20"/>
        <v>5261.6371865555357</v>
      </c>
      <c r="C111" s="117">
        <f t="shared" si="11"/>
        <v>131.54092966388839</v>
      </c>
      <c r="D111" s="117">
        <f t="shared" si="12"/>
        <v>96.463348420184815</v>
      </c>
      <c r="E111" s="117">
        <f t="shared" si="13"/>
        <v>35.077581243703577</v>
      </c>
      <c r="F111" s="117">
        <f t="shared" si="14"/>
        <v>5226.5596053118325</v>
      </c>
      <c r="H111" s="117" t="str">
        <f t="shared" si="21"/>
        <v/>
      </c>
      <c r="I111" s="117" t="str">
        <f t="shared" si="15"/>
        <v/>
      </c>
      <c r="J111" s="117" t="str">
        <f t="shared" si="16"/>
        <v/>
      </c>
      <c r="K111" s="117" t="str">
        <f t="shared" si="17"/>
        <v/>
      </c>
      <c r="L111" s="117" t="str">
        <f t="shared" si="18"/>
        <v/>
      </c>
    </row>
    <row r="112" spans="1:12" ht="14.4" x14ac:dyDescent="0.3">
      <c r="A112" s="116">
        <f t="shared" si="19"/>
        <v>98</v>
      </c>
      <c r="B112" s="117">
        <f t="shared" si="20"/>
        <v>5226.5596053118325</v>
      </c>
      <c r="C112" s="117">
        <f t="shared" si="11"/>
        <v>130.66399013279582</v>
      </c>
      <c r="D112" s="117">
        <f t="shared" si="12"/>
        <v>95.820259430716931</v>
      </c>
      <c r="E112" s="117">
        <f t="shared" si="13"/>
        <v>34.843730702078886</v>
      </c>
      <c r="F112" s="117">
        <f t="shared" si="14"/>
        <v>5191.715874609753</v>
      </c>
      <c r="H112" s="117" t="str">
        <f t="shared" si="21"/>
        <v/>
      </c>
      <c r="I112" s="117" t="str">
        <f t="shared" si="15"/>
        <v/>
      </c>
      <c r="J112" s="117" t="str">
        <f t="shared" si="16"/>
        <v/>
      </c>
      <c r="K112" s="117" t="str">
        <f t="shared" si="17"/>
        <v/>
      </c>
      <c r="L112" s="117" t="str">
        <f t="shared" si="18"/>
        <v/>
      </c>
    </row>
    <row r="113" spans="1:12" ht="14.4" x14ac:dyDescent="0.3">
      <c r="A113" s="116">
        <f t="shared" si="19"/>
        <v>99</v>
      </c>
      <c r="B113" s="117">
        <f t="shared" si="20"/>
        <v>5191.715874609753</v>
      </c>
      <c r="C113" s="117">
        <f t="shared" si="11"/>
        <v>129.79289686524382</v>
      </c>
      <c r="D113" s="117">
        <f t="shared" si="12"/>
        <v>95.1814577011788</v>
      </c>
      <c r="E113" s="117">
        <f t="shared" si="13"/>
        <v>34.611439164065018</v>
      </c>
      <c r="F113" s="117">
        <f t="shared" si="14"/>
        <v>5157.1044354456881</v>
      </c>
      <c r="H113" s="117" t="str">
        <f t="shared" si="21"/>
        <v/>
      </c>
      <c r="I113" s="117" t="str">
        <f t="shared" si="15"/>
        <v/>
      </c>
      <c r="J113" s="117" t="str">
        <f t="shared" si="16"/>
        <v/>
      </c>
      <c r="K113" s="117" t="str">
        <f t="shared" si="17"/>
        <v/>
      </c>
      <c r="L113" s="117" t="str">
        <f t="shared" si="18"/>
        <v/>
      </c>
    </row>
    <row r="114" spans="1:12" ht="14.4" x14ac:dyDescent="0.3">
      <c r="A114" s="116">
        <f t="shared" si="19"/>
        <v>100</v>
      </c>
      <c r="B114" s="117">
        <f t="shared" si="20"/>
        <v>5157.1044354456881</v>
      </c>
      <c r="C114" s="117">
        <f t="shared" si="11"/>
        <v>128.92761088614222</v>
      </c>
      <c r="D114" s="117">
        <f t="shared" si="12"/>
        <v>94.546914649837618</v>
      </c>
      <c r="E114" s="117">
        <f t="shared" si="13"/>
        <v>34.380696236304601</v>
      </c>
      <c r="F114" s="117">
        <f t="shared" si="14"/>
        <v>5122.7237392093839</v>
      </c>
      <c r="H114" s="117" t="str">
        <f t="shared" si="21"/>
        <v/>
      </c>
      <c r="I114" s="117" t="str">
        <f t="shared" si="15"/>
        <v/>
      </c>
      <c r="J114" s="117" t="str">
        <f t="shared" si="16"/>
        <v/>
      </c>
      <c r="K114" s="117" t="str">
        <f t="shared" si="17"/>
        <v/>
      </c>
      <c r="L114" s="117" t="str">
        <f t="shared" si="18"/>
        <v/>
      </c>
    </row>
    <row r="115" spans="1:12" ht="14.4" x14ac:dyDescent="0.3">
      <c r="A115" s="116">
        <f t="shared" si="19"/>
        <v>101</v>
      </c>
      <c r="B115" s="117">
        <f t="shared" si="20"/>
        <v>5122.7237392093839</v>
      </c>
      <c r="C115" s="117">
        <f t="shared" si="11"/>
        <v>128.06809348023461</v>
      </c>
      <c r="D115" s="117">
        <f t="shared" si="12"/>
        <v>93.916601885505372</v>
      </c>
      <c r="E115" s="117">
        <f t="shared" si="13"/>
        <v>34.151491594729237</v>
      </c>
      <c r="F115" s="117">
        <f t="shared" si="14"/>
        <v>5088.5722476146548</v>
      </c>
      <c r="H115" s="117" t="str">
        <f t="shared" si="21"/>
        <v/>
      </c>
      <c r="I115" s="117" t="str">
        <f t="shared" si="15"/>
        <v/>
      </c>
      <c r="J115" s="117" t="str">
        <f t="shared" si="16"/>
        <v/>
      </c>
      <c r="K115" s="117" t="str">
        <f t="shared" si="17"/>
        <v/>
      </c>
      <c r="L115" s="117" t="str">
        <f t="shared" si="18"/>
        <v/>
      </c>
    </row>
    <row r="116" spans="1:12" ht="14.4" x14ac:dyDescent="0.3">
      <c r="A116" s="116">
        <f t="shared" si="19"/>
        <v>102</v>
      </c>
      <c r="B116" s="117">
        <f t="shared" si="20"/>
        <v>5088.5722476146548</v>
      </c>
      <c r="C116" s="117">
        <f t="shared" si="11"/>
        <v>127.21430619036637</v>
      </c>
      <c r="D116" s="117">
        <f t="shared" si="12"/>
        <v>93.290491206268669</v>
      </c>
      <c r="E116" s="117">
        <f t="shared" si="13"/>
        <v>33.923814984097703</v>
      </c>
      <c r="F116" s="117">
        <f t="shared" si="14"/>
        <v>5054.6484326305572</v>
      </c>
      <c r="H116" s="117" t="str">
        <f t="shared" si="21"/>
        <v/>
      </c>
      <c r="I116" s="117" t="str">
        <f t="shared" si="15"/>
        <v/>
      </c>
      <c r="J116" s="117" t="str">
        <f t="shared" si="16"/>
        <v/>
      </c>
      <c r="K116" s="117" t="str">
        <f t="shared" si="17"/>
        <v/>
      </c>
      <c r="L116" s="117" t="str">
        <f t="shared" si="18"/>
        <v/>
      </c>
    </row>
    <row r="117" spans="1:12" ht="14.4" x14ac:dyDescent="0.3">
      <c r="A117" s="116">
        <f t="shared" si="19"/>
        <v>103</v>
      </c>
      <c r="B117" s="117">
        <f t="shared" si="20"/>
        <v>5054.6484326305572</v>
      </c>
      <c r="C117" s="117">
        <f t="shared" si="11"/>
        <v>126.36621081576394</v>
      </c>
      <c r="D117" s="117">
        <f t="shared" si="12"/>
        <v>92.668554598226876</v>
      </c>
      <c r="E117" s="117">
        <f t="shared" si="13"/>
        <v>33.697656217537059</v>
      </c>
      <c r="F117" s="117">
        <f t="shared" si="14"/>
        <v>5020.9507764130203</v>
      </c>
      <c r="H117" s="117" t="str">
        <f t="shared" si="21"/>
        <v/>
      </c>
      <c r="I117" s="117" t="str">
        <f t="shared" si="15"/>
        <v/>
      </c>
      <c r="J117" s="117" t="str">
        <f t="shared" si="16"/>
        <v/>
      </c>
      <c r="K117" s="117" t="str">
        <f t="shared" si="17"/>
        <v/>
      </c>
      <c r="L117" s="117" t="str">
        <f t="shared" si="18"/>
        <v/>
      </c>
    </row>
    <row r="118" spans="1:12" ht="14.4" x14ac:dyDescent="0.3">
      <c r="A118" s="116">
        <f t="shared" si="19"/>
        <v>104</v>
      </c>
      <c r="B118" s="117">
        <f t="shared" si="20"/>
        <v>5020.9507764130203</v>
      </c>
      <c r="C118" s="117">
        <f t="shared" si="11"/>
        <v>125.52376941032551</v>
      </c>
      <c r="D118" s="117">
        <f t="shared" si="12"/>
        <v>92.050764234238713</v>
      </c>
      <c r="E118" s="117">
        <f t="shared" si="13"/>
        <v>33.473005176086801</v>
      </c>
      <c r="F118" s="117">
        <f t="shared" si="14"/>
        <v>4987.4777712369341</v>
      </c>
      <c r="H118" s="117" t="str">
        <f t="shared" si="21"/>
        <v/>
      </c>
      <c r="I118" s="117" t="str">
        <f t="shared" si="15"/>
        <v/>
      </c>
      <c r="J118" s="117" t="str">
        <f t="shared" si="16"/>
        <v/>
      </c>
      <c r="K118" s="117" t="str">
        <f t="shared" si="17"/>
        <v/>
      </c>
      <c r="L118" s="117" t="str">
        <f t="shared" si="18"/>
        <v/>
      </c>
    </row>
    <row r="119" spans="1:12" ht="14.4" x14ac:dyDescent="0.3">
      <c r="A119" s="116">
        <f t="shared" si="19"/>
        <v>105</v>
      </c>
      <c r="B119" s="117">
        <f t="shared" si="20"/>
        <v>4987.4777712369341</v>
      </c>
      <c r="C119" s="117">
        <f t="shared" si="11"/>
        <v>124.68694428092336</v>
      </c>
      <c r="D119" s="117">
        <f t="shared" si="12"/>
        <v>91.437092472677122</v>
      </c>
      <c r="E119" s="117">
        <f t="shared" si="13"/>
        <v>33.249851808246234</v>
      </c>
      <c r="F119" s="117">
        <f t="shared" si="14"/>
        <v>4954.2279194286884</v>
      </c>
      <c r="H119" s="117" t="str">
        <f t="shared" si="21"/>
        <v/>
      </c>
      <c r="I119" s="117" t="str">
        <f t="shared" si="15"/>
        <v/>
      </c>
      <c r="J119" s="117" t="str">
        <f t="shared" si="16"/>
        <v/>
      </c>
      <c r="K119" s="117" t="str">
        <f t="shared" si="17"/>
        <v/>
      </c>
      <c r="L119" s="117" t="str">
        <f t="shared" si="18"/>
        <v/>
      </c>
    </row>
    <row r="120" spans="1:12" ht="14.4" x14ac:dyDescent="0.3">
      <c r="A120" s="116">
        <f t="shared" si="19"/>
        <v>106</v>
      </c>
      <c r="B120" s="117">
        <f t="shared" si="20"/>
        <v>4954.2279194286884</v>
      </c>
      <c r="C120" s="117">
        <f t="shared" si="11"/>
        <v>123.85569798571721</v>
      </c>
      <c r="D120" s="117">
        <f t="shared" si="12"/>
        <v>90.827511856192615</v>
      </c>
      <c r="E120" s="117">
        <f t="shared" si="13"/>
        <v>33.028186129524599</v>
      </c>
      <c r="F120" s="117">
        <f t="shared" si="14"/>
        <v>4921.1997332991632</v>
      </c>
      <c r="H120" s="117" t="str">
        <f t="shared" si="21"/>
        <v/>
      </c>
      <c r="I120" s="117" t="str">
        <f t="shared" si="15"/>
        <v/>
      </c>
      <c r="J120" s="117" t="str">
        <f t="shared" si="16"/>
        <v/>
      </c>
      <c r="K120" s="117" t="str">
        <f t="shared" si="17"/>
        <v/>
      </c>
      <c r="L120" s="117" t="str">
        <f t="shared" si="18"/>
        <v/>
      </c>
    </row>
    <row r="121" spans="1:12" ht="14.4" x14ac:dyDescent="0.3">
      <c r="A121" s="116">
        <f t="shared" si="19"/>
        <v>107</v>
      </c>
      <c r="B121" s="117">
        <f t="shared" si="20"/>
        <v>4921.1997332991632</v>
      </c>
      <c r="C121" s="117">
        <f t="shared" si="11"/>
        <v>123.02999333247908</v>
      </c>
      <c r="D121" s="117">
        <f t="shared" si="12"/>
        <v>90.221995110484656</v>
      </c>
      <c r="E121" s="117">
        <f t="shared" si="13"/>
        <v>32.807998221994424</v>
      </c>
      <c r="F121" s="117">
        <f t="shared" si="14"/>
        <v>4888.3917350771681</v>
      </c>
      <c r="H121" s="117" t="str">
        <f t="shared" si="21"/>
        <v/>
      </c>
      <c r="I121" s="117" t="str">
        <f t="shared" si="15"/>
        <v/>
      </c>
      <c r="J121" s="117" t="str">
        <f t="shared" si="16"/>
        <v/>
      </c>
      <c r="K121" s="117" t="str">
        <f t="shared" si="17"/>
        <v/>
      </c>
      <c r="L121" s="117" t="str">
        <f t="shared" si="18"/>
        <v/>
      </c>
    </row>
    <row r="122" spans="1:12" ht="14.4" x14ac:dyDescent="0.3">
      <c r="A122" s="116">
        <f t="shared" si="19"/>
        <v>108</v>
      </c>
      <c r="B122" s="117">
        <f t="shared" si="20"/>
        <v>4888.3917350771681</v>
      </c>
      <c r="C122" s="117">
        <f t="shared" si="11"/>
        <v>122.20979337692921</v>
      </c>
      <c r="D122" s="117">
        <f t="shared" si="12"/>
        <v>89.62051514308142</v>
      </c>
      <c r="E122" s="117">
        <f t="shared" si="13"/>
        <v>32.589278233847793</v>
      </c>
      <c r="F122" s="117">
        <f t="shared" si="14"/>
        <v>4855.8024568433202</v>
      </c>
      <c r="H122" s="117" t="str">
        <f t="shared" si="21"/>
        <v/>
      </c>
      <c r="I122" s="117" t="str">
        <f t="shared" si="15"/>
        <v/>
      </c>
      <c r="J122" s="117" t="str">
        <f t="shared" si="16"/>
        <v/>
      </c>
      <c r="K122" s="117" t="str">
        <f t="shared" si="17"/>
        <v/>
      </c>
      <c r="L122" s="117" t="str">
        <f t="shared" si="18"/>
        <v/>
      </c>
    </row>
    <row r="123" spans="1:12" ht="14.4" x14ac:dyDescent="0.3">
      <c r="A123" s="116">
        <f t="shared" si="19"/>
        <v>109</v>
      </c>
      <c r="B123" s="117">
        <f t="shared" si="20"/>
        <v>4855.8024568433202</v>
      </c>
      <c r="C123" s="117">
        <f t="shared" si="11"/>
        <v>121.39506142108301</v>
      </c>
      <c r="D123" s="117">
        <f t="shared" si="12"/>
        <v>89.023045042127535</v>
      </c>
      <c r="E123" s="117">
        <f t="shared" si="13"/>
        <v>32.372016378955479</v>
      </c>
      <c r="F123" s="117">
        <f t="shared" si="14"/>
        <v>4823.4304404643653</v>
      </c>
      <c r="H123" s="117" t="str">
        <f t="shared" si="21"/>
        <v/>
      </c>
      <c r="I123" s="117" t="str">
        <f t="shared" si="15"/>
        <v/>
      </c>
      <c r="J123" s="117" t="str">
        <f t="shared" si="16"/>
        <v/>
      </c>
      <c r="K123" s="117" t="str">
        <f t="shared" si="17"/>
        <v/>
      </c>
      <c r="L123" s="117" t="str">
        <f t="shared" si="18"/>
        <v/>
      </c>
    </row>
    <row r="124" spans="1:12" ht="14.4" x14ac:dyDescent="0.3">
      <c r="A124" s="116">
        <f t="shared" si="19"/>
        <v>110</v>
      </c>
      <c r="B124" s="117">
        <f t="shared" si="20"/>
        <v>4823.4304404643653</v>
      </c>
      <c r="C124" s="117">
        <f t="shared" si="11"/>
        <v>120.58576101160914</v>
      </c>
      <c r="D124" s="117">
        <f t="shared" si="12"/>
        <v>88.429558075180026</v>
      </c>
      <c r="E124" s="117">
        <f t="shared" si="13"/>
        <v>32.156202936429111</v>
      </c>
      <c r="F124" s="117">
        <f t="shared" si="14"/>
        <v>4791.2742375279367</v>
      </c>
      <c r="H124" s="117" t="str">
        <f t="shared" si="21"/>
        <v/>
      </c>
      <c r="I124" s="117" t="str">
        <f t="shared" si="15"/>
        <v/>
      </c>
      <c r="J124" s="117" t="str">
        <f t="shared" si="16"/>
        <v/>
      </c>
      <c r="K124" s="117" t="str">
        <f t="shared" si="17"/>
        <v/>
      </c>
      <c r="L124" s="117" t="str">
        <f t="shared" si="18"/>
        <v/>
      </c>
    </row>
    <row r="125" spans="1:12" ht="14.4" x14ac:dyDescent="0.3">
      <c r="A125" s="116">
        <f t="shared" si="19"/>
        <v>111</v>
      </c>
      <c r="B125" s="117">
        <f t="shared" si="20"/>
        <v>4791.2742375279367</v>
      </c>
      <c r="C125" s="117">
        <f t="shared" si="11"/>
        <v>119.78185593819842</v>
      </c>
      <c r="D125" s="117">
        <f t="shared" si="12"/>
        <v>87.840027688012171</v>
      </c>
      <c r="E125" s="117">
        <f t="shared" si="13"/>
        <v>31.941828250186248</v>
      </c>
      <c r="F125" s="117">
        <f t="shared" si="14"/>
        <v>4759.3324092777502</v>
      </c>
      <c r="H125" s="117" t="str">
        <f t="shared" si="21"/>
        <v/>
      </c>
      <c r="I125" s="117" t="str">
        <f t="shared" si="15"/>
        <v/>
      </c>
      <c r="J125" s="117" t="str">
        <f t="shared" si="16"/>
        <v/>
      </c>
      <c r="K125" s="117" t="str">
        <f t="shared" si="17"/>
        <v/>
      </c>
      <c r="L125" s="117" t="str">
        <f t="shared" si="18"/>
        <v/>
      </c>
    </row>
    <row r="126" spans="1:12" ht="14.4" x14ac:dyDescent="0.3">
      <c r="A126" s="116">
        <f t="shared" si="19"/>
        <v>112</v>
      </c>
      <c r="B126" s="117">
        <f t="shared" si="20"/>
        <v>4759.3324092777502</v>
      </c>
      <c r="C126" s="117">
        <f t="shared" si="11"/>
        <v>118.98331023194376</v>
      </c>
      <c r="D126" s="117">
        <f t="shared" si="12"/>
        <v>87.254427503425418</v>
      </c>
      <c r="E126" s="117">
        <f t="shared" si="13"/>
        <v>31.728882728518343</v>
      </c>
      <c r="F126" s="117">
        <f t="shared" si="14"/>
        <v>4727.6035265492319</v>
      </c>
      <c r="H126" s="117" t="str">
        <f t="shared" si="21"/>
        <v/>
      </c>
      <c r="I126" s="117" t="str">
        <f t="shared" si="15"/>
        <v/>
      </c>
      <c r="J126" s="117" t="str">
        <f t="shared" si="16"/>
        <v/>
      </c>
      <c r="K126" s="117" t="str">
        <f t="shared" si="17"/>
        <v/>
      </c>
      <c r="L126" s="117" t="str">
        <f t="shared" si="18"/>
        <v/>
      </c>
    </row>
    <row r="127" spans="1:12" ht="14.4" x14ac:dyDescent="0.3">
      <c r="A127" s="116">
        <f t="shared" si="19"/>
        <v>113</v>
      </c>
      <c r="B127" s="117">
        <f t="shared" si="20"/>
        <v>4727.6035265492319</v>
      </c>
      <c r="C127" s="117">
        <f t="shared" si="11"/>
        <v>118.19008816373081</v>
      </c>
      <c r="D127" s="117">
        <f t="shared" si="12"/>
        <v>86.672731320069246</v>
      </c>
      <c r="E127" s="117">
        <f t="shared" si="13"/>
        <v>31.51735684366156</v>
      </c>
      <c r="F127" s="117">
        <f t="shared" si="14"/>
        <v>4696.0861697055698</v>
      </c>
      <c r="H127" s="117" t="str">
        <f t="shared" si="21"/>
        <v/>
      </c>
      <c r="I127" s="117" t="str">
        <f t="shared" si="15"/>
        <v/>
      </c>
      <c r="J127" s="117" t="str">
        <f t="shared" si="16"/>
        <v/>
      </c>
      <c r="K127" s="117" t="str">
        <f t="shared" si="17"/>
        <v/>
      </c>
      <c r="L127" s="117" t="str">
        <f t="shared" si="18"/>
        <v/>
      </c>
    </row>
    <row r="128" spans="1:12" ht="14.4" x14ac:dyDescent="0.3">
      <c r="A128" s="116">
        <f t="shared" si="19"/>
        <v>114</v>
      </c>
      <c r="B128" s="117">
        <f t="shared" si="20"/>
        <v>4696.0861697055698</v>
      </c>
      <c r="C128" s="117">
        <f t="shared" si="11"/>
        <v>117.40215424263926</v>
      </c>
      <c r="D128" s="117">
        <f t="shared" si="12"/>
        <v>86.094913111268781</v>
      </c>
      <c r="E128" s="117">
        <f t="shared" si="13"/>
        <v>31.307241131370475</v>
      </c>
      <c r="F128" s="117">
        <f t="shared" si="14"/>
        <v>4664.7789285741992</v>
      </c>
      <c r="H128" s="117" t="str">
        <f t="shared" si="21"/>
        <v/>
      </c>
      <c r="I128" s="117" t="str">
        <f t="shared" si="15"/>
        <v/>
      </c>
      <c r="J128" s="117" t="str">
        <f t="shared" si="16"/>
        <v/>
      </c>
      <c r="K128" s="117" t="str">
        <f t="shared" si="17"/>
        <v/>
      </c>
      <c r="L128" s="117" t="str">
        <f t="shared" si="18"/>
        <v/>
      </c>
    </row>
    <row r="129" spans="1:12" ht="14.4" x14ac:dyDescent="0.3">
      <c r="A129" s="116">
        <f t="shared" si="19"/>
        <v>115</v>
      </c>
      <c r="B129" s="117">
        <f t="shared" si="20"/>
        <v>4664.7789285741992</v>
      </c>
      <c r="C129" s="117">
        <f t="shared" si="11"/>
        <v>116.61947321435498</v>
      </c>
      <c r="D129" s="117">
        <f t="shared" si="12"/>
        <v>85.520947023860316</v>
      </c>
      <c r="E129" s="117">
        <f t="shared" si="13"/>
        <v>31.098526190494667</v>
      </c>
      <c r="F129" s="117">
        <f t="shared" si="14"/>
        <v>4633.6804023837049</v>
      </c>
      <c r="H129" s="117" t="str">
        <f t="shared" si="21"/>
        <v/>
      </c>
      <c r="I129" s="117" t="str">
        <f t="shared" si="15"/>
        <v/>
      </c>
      <c r="J129" s="117" t="str">
        <f t="shared" si="16"/>
        <v/>
      </c>
      <c r="K129" s="117" t="str">
        <f t="shared" si="17"/>
        <v/>
      </c>
      <c r="L129" s="117" t="str">
        <f t="shared" si="18"/>
        <v/>
      </c>
    </row>
    <row r="130" spans="1:12" ht="14.4" x14ac:dyDescent="0.3">
      <c r="A130" s="116">
        <f t="shared" si="19"/>
        <v>116</v>
      </c>
      <c r="B130" s="117">
        <f t="shared" si="20"/>
        <v>4633.6804023837049</v>
      </c>
      <c r="C130" s="117">
        <f t="shared" si="11"/>
        <v>115.84201005959262</v>
      </c>
      <c r="D130" s="117">
        <f t="shared" si="12"/>
        <v>84.950807377034593</v>
      </c>
      <c r="E130" s="117">
        <f t="shared" si="13"/>
        <v>30.891202682558031</v>
      </c>
      <c r="F130" s="117">
        <f t="shared" si="14"/>
        <v>4602.7891997011475</v>
      </c>
      <c r="H130" s="117" t="str">
        <f t="shared" si="21"/>
        <v/>
      </c>
      <c r="I130" s="117" t="str">
        <f t="shared" si="15"/>
        <v/>
      </c>
      <c r="J130" s="117" t="str">
        <f t="shared" si="16"/>
        <v/>
      </c>
      <c r="K130" s="117" t="str">
        <f t="shared" si="17"/>
        <v/>
      </c>
      <c r="L130" s="117" t="str">
        <f t="shared" si="18"/>
        <v/>
      </c>
    </row>
    <row r="131" spans="1:12" ht="14.4" x14ac:dyDescent="0.3">
      <c r="A131" s="116">
        <f t="shared" si="19"/>
        <v>117</v>
      </c>
      <c r="B131" s="117">
        <f t="shared" si="20"/>
        <v>4602.7891997011475</v>
      </c>
      <c r="C131" s="117">
        <f t="shared" si="11"/>
        <v>115.06972999252869</v>
      </c>
      <c r="D131" s="117">
        <f t="shared" si="12"/>
        <v>84.384468661187711</v>
      </c>
      <c r="E131" s="117">
        <f t="shared" si="13"/>
        <v>30.685261331340982</v>
      </c>
      <c r="F131" s="117">
        <f t="shared" si="14"/>
        <v>4572.1039383698062</v>
      </c>
      <c r="H131" s="117" t="str">
        <f t="shared" si="21"/>
        <v/>
      </c>
      <c r="I131" s="117" t="str">
        <f t="shared" si="15"/>
        <v/>
      </c>
      <c r="J131" s="117" t="str">
        <f t="shared" si="16"/>
        <v/>
      </c>
      <c r="K131" s="117" t="str">
        <f t="shared" si="17"/>
        <v/>
      </c>
      <c r="L131" s="117" t="str">
        <f t="shared" si="18"/>
        <v/>
      </c>
    </row>
    <row r="132" spans="1:12" ht="14.4" x14ac:dyDescent="0.3">
      <c r="A132" s="116">
        <f t="shared" si="19"/>
        <v>118</v>
      </c>
      <c r="B132" s="117">
        <f t="shared" si="20"/>
        <v>4572.1039383698062</v>
      </c>
      <c r="C132" s="117">
        <f t="shared" si="11"/>
        <v>114.30259845924516</v>
      </c>
      <c r="D132" s="117">
        <f t="shared" si="12"/>
        <v>83.821905536779781</v>
      </c>
      <c r="E132" s="117">
        <f t="shared" si="13"/>
        <v>30.48069292246538</v>
      </c>
      <c r="F132" s="117">
        <f t="shared" si="14"/>
        <v>4541.6232454473411</v>
      </c>
      <c r="H132" s="117" t="str">
        <f t="shared" si="21"/>
        <v/>
      </c>
      <c r="I132" s="117" t="str">
        <f t="shared" si="15"/>
        <v/>
      </c>
      <c r="J132" s="117" t="str">
        <f t="shared" si="16"/>
        <v/>
      </c>
      <c r="K132" s="117" t="str">
        <f t="shared" si="17"/>
        <v/>
      </c>
      <c r="L132" s="117" t="str">
        <f t="shared" si="18"/>
        <v/>
      </c>
    </row>
    <row r="133" spans="1:12" ht="14.4" x14ac:dyDescent="0.3">
      <c r="A133" s="116">
        <f t="shared" si="19"/>
        <v>119</v>
      </c>
      <c r="B133" s="117">
        <f t="shared" si="20"/>
        <v>4541.6232454473411</v>
      </c>
      <c r="C133" s="117">
        <f t="shared" si="11"/>
        <v>113.54058113618353</v>
      </c>
      <c r="D133" s="117">
        <f t="shared" si="12"/>
        <v>83.263092833201256</v>
      </c>
      <c r="E133" s="117">
        <f t="shared" si="13"/>
        <v>30.277488302982277</v>
      </c>
      <c r="F133" s="117">
        <f t="shared" si="14"/>
        <v>4511.3457571443587</v>
      </c>
      <c r="H133" s="117" t="str">
        <f t="shared" si="21"/>
        <v/>
      </c>
      <c r="I133" s="117" t="str">
        <f t="shared" si="15"/>
        <v/>
      </c>
      <c r="J133" s="117" t="str">
        <f t="shared" si="16"/>
        <v/>
      </c>
      <c r="K133" s="117" t="str">
        <f t="shared" si="17"/>
        <v/>
      </c>
      <c r="L133" s="117" t="str">
        <f t="shared" si="18"/>
        <v/>
      </c>
    </row>
    <row r="134" spans="1:12" ht="14.4" x14ac:dyDescent="0.3">
      <c r="A134" s="116">
        <f t="shared" si="19"/>
        <v>120</v>
      </c>
      <c r="B134" s="117">
        <f t="shared" si="20"/>
        <v>4511.3457571443587</v>
      </c>
      <c r="C134" s="117">
        <f t="shared" si="11"/>
        <v>112.78364392860897</v>
      </c>
      <c r="D134" s="117">
        <f t="shared" si="12"/>
        <v>82.708005547646579</v>
      </c>
      <c r="E134" s="117">
        <f t="shared" si="13"/>
        <v>30.075638380962388</v>
      </c>
      <c r="F134" s="117">
        <f t="shared" si="14"/>
        <v>4481.2701187633957</v>
      </c>
      <c r="H134" s="117" t="str">
        <f t="shared" si="21"/>
        <v/>
      </c>
      <c r="I134" s="117" t="str">
        <f t="shared" si="15"/>
        <v/>
      </c>
      <c r="J134" s="117" t="str">
        <f t="shared" si="16"/>
        <v/>
      </c>
      <c r="K134" s="117" t="str">
        <f t="shared" si="17"/>
        <v/>
      </c>
      <c r="L134" s="117" t="str">
        <f t="shared" si="18"/>
        <v/>
      </c>
    </row>
    <row r="135" spans="1:12" ht="14.4" x14ac:dyDescent="0.3">
      <c r="A135" s="116">
        <f t="shared" si="19"/>
        <v>121</v>
      </c>
      <c r="B135" s="117">
        <f t="shared" si="20"/>
        <v>4481.2701187633957</v>
      </c>
      <c r="C135" s="117">
        <f t="shared" si="11"/>
        <v>112.03175296908489</v>
      </c>
      <c r="D135" s="117">
        <f t="shared" si="12"/>
        <v>82.156618843995588</v>
      </c>
      <c r="E135" s="117">
        <f t="shared" si="13"/>
        <v>29.875134125089303</v>
      </c>
      <c r="F135" s="117">
        <f t="shared" si="14"/>
        <v>4451.3949846383066</v>
      </c>
      <c r="H135" s="117" t="str">
        <f t="shared" si="21"/>
        <v/>
      </c>
      <c r="I135" s="117" t="str">
        <f t="shared" si="15"/>
        <v/>
      </c>
      <c r="J135" s="117" t="str">
        <f t="shared" si="16"/>
        <v/>
      </c>
      <c r="K135" s="117" t="str">
        <f t="shared" si="17"/>
        <v/>
      </c>
      <c r="L135" s="117" t="str">
        <f t="shared" si="18"/>
        <v/>
      </c>
    </row>
    <row r="136" spans="1:12" ht="14.4" x14ac:dyDescent="0.3">
      <c r="A136" s="116">
        <f t="shared" si="19"/>
        <v>122</v>
      </c>
      <c r="B136" s="117">
        <f t="shared" si="20"/>
        <v>4451.3949846383066</v>
      </c>
      <c r="C136" s="117">
        <f t="shared" si="11"/>
        <v>111.28487461595768</v>
      </c>
      <c r="D136" s="117">
        <f t="shared" si="12"/>
        <v>81.608908051702286</v>
      </c>
      <c r="E136" s="117">
        <f t="shared" si="13"/>
        <v>29.67596656425539</v>
      </c>
      <c r="F136" s="117">
        <f t="shared" si="14"/>
        <v>4421.7190180740508</v>
      </c>
      <c r="H136" s="117" t="str">
        <f t="shared" si="21"/>
        <v/>
      </c>
      <c r="I136" s="117" t="str">
        <f t="shared" si="15"/>
        <v/>
      </c>
      <c r="J136" s="117" t="str">
        <f t="shared" si="16"/>
        <v/>
      </c>
      <c r="K136" s="117" t="str">
        <f t="shared" si="17"/>
        <v/>
      </c>
      <c r="L136" s="117" t="str">
        <f t="shared" si="18"/>
        <v/>
      </c>
    </row>
    <row r="137" spans="1:12" ht="14.4" x14ac:dyDescent="0.3">
      <c r="A137" s="116">
        <f t="shared" si="19"/>
        <v>123</v>
      </c>
      <c r="B137" s="117">
        <f t="shared" si="20"/>
        <v>4421.7190180740508</v>
      </c>
      <c r="C137" s="117">
        <f t="shared" si="11"/>
        <v>110.54297545185128</v>
      </c>
      <c r="D137" s="117">
        <f t="shared" si="12"/>
        <v>81.064848664690928</v>
      </c>
      <c r="E137" s="117">
        <f t="shared" si="13"/>
        <v>29.478126787160349</v>
      </c>
      <c r="F137" s="117">
        <f t="shared" si="14"/>
        <v>4392.2408912868905</v>
      </c>
      <c r="H137" s="117" t="str">
        <f t="shared" si="21"/>
        <v/>
      </c>
      <c r="I137" s="117" t="str">
        <f t="shared" si="15"/>
        <v/>
      </c>
      <c r="J137" s="117" t="str">
        <f t="shared" si="16"/>
        <v/>
      </c>
      <c r="K137" s="117" t="str">
        <f t="shared" si="17"/>
        <v/>
      </c>
      <c r="L137" s="117" t="str">
        <f t="shared" si="18"/>
        <v/>
      </c>
    </row>
    <row r="138" spans="1:12" ht="14.4" x14ac:dyDescent="0.3">
      <c r="A138" s="116">
        <f t="shared" si="19"/>
        <v>124</v>
      </c>
      <c r="B138" s="117">
        <f t="shared" si="20"/>
        <v>4392.2408912868905</v>
      </c>
      <c r="C138" s="117">
        <f t="shared" si="11"/>
        <v>109.80602228217226</v>
      </c>
      <c r="D138" s="117">
        <f t="shared" si="12"/>
        <v>80.524416340259663</v>
      </c>
      <c r="E138" s="117">
        <f t="shared" si="13"/>
        <v>29.281605941912602</v>
      </c>
      <c r="F138" s="117">
        <f t="shared" si="14"/>
        <v>4362.9592853449776</v>
      </c>
      <c r="H138" s="117" t="str">
        <f t="shared" si="21"/>
        <v/>
      </c>
      <c r="I138" s="117" t="str">
        <f t="shared" si="15"/>
        <v/>
      </c>
      <c r="J138" s="117" t="str">
        <f t="shared" si="16"/>
        <v/>
      </c>
      <c r="K138" s="117" t="str">
        <f t="shared" si="17"/>
        <v/>
      </c>
      <c r="L138" s="117" t="str">
        <f t="shared" si="18"/>
        <v/>
      </c>
    </row>
    <row r="139" spans="1:12" ht="14.4" x14ac:dyDescent="0.3">
      <c r="A139" s="116">
        <f t="shared" si="19"/>
        <v>125</v>
      </c>
      <c r="B139" s="117">
        <f t="shared" si="20"/>
        <v>4362.9592853449776</v>
      </c>
      <c r="C139" s="117">
        <f t="shared" si="11"/>
        <v>109.07398213362444</v>
      </c>
      <c r="D139" s="117">
        <f t="shared" si="12"/>
        <v>79.98758689799125</v>
      </c>
      <c r="E139" s="117">
        <f t="shared" si="13"/>
        <v>29.086395235633191</v>
      </c>
      <c r="F139" s="117">
        <f t="shared" si="14"/>
        <v>4333.8728901093446</v>
      </c>
      <c r="H139" s="117" t="str">
        <f t="shared" si="21"/>
        <v/>
      </c>
      <c r="I139" s="117" t="str">
        <f t="shared" si="15"/>
        <v/>
      </c>
      <c r="J139" s="117" t="str">
        <f t="shared" si="16"/>
        <v/>
      </c>
      <c r="K139" s="117" t="str">
        <f t="shared" si="17"/>
        <v/>
      </c>
      <c r="L139" s="117" t="str">
        <f t="shared" si="18"/>
        <v/>
      </c>
    </row>
    <row r="140" spans="1:12" ht="14.4" x14ac:dyDescent="0.3">
      <c r="A140" s="116">
        <f t="shared" si="19"/>
        <v>126</v>
      </c>
      <c r="B140" s="117">
        <f t="shared" si="20"/>
        <v>4333.8728901093446</v>
      </c>
      <c r="C140" s="117">
        <f t="shared" si="11"/>
        <v>108.34682225273362</v>
      </c>
      <c r="D140" s="117">
        <f t="shared" si="12"/>
        <v>79.454336318671324</v>
      </c>
      <c r="E140" s="117">
        <f t="shared" si="13"/>
        <v>28.892485934062293</v>
      </c>
      <c r="F140" s="117">
        <f t="shared" si="14"/>
        <v>4304.9804041752823</v>
      </c>
      <c r="H140" s="117" t="str">
        <f t="shared" si="21"/>
        <v/>
      </c>
      <c r="I140" s="117" t="str">
        <f t="shared" si="15"/>
        <v/>
      </c>
      <c r="J140" s="117" t="str">
        <f t="shared" si="16"/>
        <v/>
      </c>
      <c r="K140" s="117" t="str">
        <f t="shared" si="17"/>
        <v/>
      </c>
      <c r="L140" s="117" t="str">
        <f t="shared" si="18"/>
        <v/>
      </c>
    </row>
    <row r="141" spans="1:12" ht="14.4" x14ac:dyDescent="0.3">
      <c r="A141" s="116">
        <f t="shared" si="19"/>
        <v>127</v>
      </c>
      <c r="B141" s="117">
        <f t="shared" si="20"/>
        <v>4304.9804041752823</v>
      </c>
      <c r="C141" s="117">
        <f t="shared" si="11"/>
        <v>107.62451010438207</v>
      </c>
      <c r="D141" s="117">
        <f t="shared" si="12"/>
        <v>78.924640743213516</v>
      </c>
      <c r="E141" s="117">
        <f t="shared" si="13"/>
        <v>28.699869361168552</v>
      </c>
      <c r="F141" s="117">
        <f t="shared" si="14"/>
        <v>4276.2805348141137</v>
      </c>
      <c r="H141" s="117" t="str">
        <f t="shared" si="21"/>
        <v/>
      </c>
      <c r="I141" s="117" t="str">
        <f t="shared" si="15"/>
        <v/>
      </c>
      <c r="J141" s="117" t="str">
        <f t="shared" si="16"/>
        <v/>
      </c>
      <c r="K141" s="117" t="str">
        <f t="shared" si="17"/>
        <v/>
      </c>
      <c r="L141" s="117" t="str">
        <f t="shared" si="18"/>
        <v/>
      </c>
    </row>
    <row r="142" spans="1:12" ht="14.4" x14ac:dyDescent="0.3">
      <c r="A142" s="116">
        <f t="shared" si="19"/>
        <v>128</v>
      </c>
      <c r="B142" s="117">
        <f t="shared" si="20"/>
        <v>4276.2805348141137</v>
      </c>
      <c r="C142" s="117">
        <f t="shared" si="11"/>
        <v>106.90701337035284</v>
      </c>
      <c r="D142" s="117">
        <f t="shared" si="12"/>
        <v>78.39847647159209</v>
      </c>
      <c r="E142" s="117">
        <f t="shared" si="13"/>
        <v>28.508536898760752</v>
      </c>
      <c r="F142" s="117">
        <f t="shared" si="14"/>
        <v>4247.7719979153535</v>
      </c>
      <c r="H142" s="117" t="str">
        <f t="shared" si="21"/>
        <v/>
      </c>
      <c r="I142" s="117" t="str">
        <f t="shared" si="15"/>
        <v/>
      </c>
      <c r="J142" s="117" t="str">
        <f t="shared" si="16"/>
        <v/>
      </c>
      <c r="K142" s="117" t="str">
        <f t="shared" si="17"/>
        <v/>
      </c>
      <c r="L142" s="117" t="str">
        <f t="shared" si="18"/>
        <v/>
      </c>
    </row>
    <row r="143" spans="1:12" ht="14.4" x14ac:dyDescent="0.3">
      <c r="A143" s="116">
        <f t="shared" si="19"/>
        <v>129</v>
      </c>
      <c r="B143" s="117">
        <f t="shared" si="20"/>
        <v>4247.7719979153535</v>
      </c>
      <c r="C143" s="117">
        <f t="shared" ref="C143:C206" si="22">IF($B143="","",MIN($B143+$D143,MAX($B143*$B$7,$B$8)))</f>
        <v>106.19429994788385</v>
      </c>
      <c r="D143" s="117">
        <f t="shared" ref="D143:D206" si="23">IF($B143="","",$B143*($B$6/12))</f>
        <v>77.875819961781488</v>
      </c>
      <c r="E143" s="117">
        <f t="shared" ref="E143:E206" si="24">IF($B143="","",$C143-$D143)</f>
        <v>28.318479986102361</v>
      </c>
      <c r="F143" s="117">
        <f t="shared" ref="F143:F206" si="25">IF($B143="","",MAX($B143+$D143-$C143,0))</f>
        <v>4219.4535179292507</v>
      </c>
      <c r="H143" s="117" t="str">
        <f t="shared" si="21"/>
        <v/>
      </c>
      <c r="I143" s="117" t="str">
        <f t="shared" ref="I143:I206" si="26">IF($H143="","",MIN($B$9,$H143+$J143))</f>
        <v/>
      </c>
      <c r="J143" s="117" t="str">
        <f t="shared" ref="J143:J206" si="27">IF($H143="","",$H143*($B$6/12))</f>
        <v/>
      </c>
      <c r="K143" s="117" t="str">
        <f t="shared" ref="K143:K206" si="28">IF($H143="","",$I143-$J143)</f>
        <v/>
      </c>
      <c r="L143" s="117" t="str">
        <f t="shared" ref="L143:L206" si="29">IF($H143="","",MAX($H143+$J143-$I143,0))</f>
        <v/>
      </c>
    </row>
    <row r="144" spans="1:12" ht="14.4" x14ac:dyDescent="0.3">
      <c r="A144" s="116">
        <f t="shared" ref="A144:A207" si="30">IF(AND(N($F143)&lt;=0,N($L143)&lt;=0),"",$A143+1)</f>
        <v>130</v>
      </c>
      <c r="B144" s="117">
        <f t="shared" ref="B144:B207" si="31">IF(N($F143)&lt;=0,"",$F143)</f>
        <v>4219.4535179292507</v>
      </c>
      <c r="C144" s="117">
        <f t="shared" si="22"/>
        <v>105.48633794823127</v>
      </c>
      <c r="D144" s="117">
        <f t="shared" si="23"/>
        <v>77.356647828702933</v>
      </c>
      <c r="E144" s="117">
        <f t="shared" si="24"/>
        <v>28.129690119528334</v>
      </c>
      <c r="F144" s="117">
        <f t="shared" si="25"/>
        <v>4191.3238278097224</v>
      </c>
      <c r="H144" s="117" t="str">
        <f t="shared" ref="H144:H207" si="32">IF(N($L143)&lt;=0,"",$L143)</f>
        <v/>
      </c>
      <c r="I144" s="117" t="str">
        <f t="shared" si="26"/>
        <v/>
      </c>
      <c r="J144" s="117" t="str">
        <f t="shared" si="27"/>
        <v/>
      </c>
      <c r="K144" s="117" t="str">
        <f t="shared" si="28"/>
        <v/>
      </c>
      <c r="L144" s="117" t="str">
        <f t="shared" si="29"/>
        <v/>
      </c>
    </row>
    <row r="145" spans="1:12" ht="14.4" x14ac:dyDescent="0.3">
      <c r="A145" s="116">
        <f t="shared" si="30"/>
        <v>131</v>
      </c>
      <c r="B145" s="117">
        <f t="shared" si="31"/>
        <v>4191.3238278097224</v>
      </c>
      <c r="C145" s="117">
        <f t="shared" si="22"/>
        <v>104.78309569524306</v>
      </c>
      <c r="D145" s="117">
        <f t="shared" si="23"/>
        <v>76.840936843178241</v>
      </c>
      <c r="E145" s="117">
        <f t="shared" si="24"/>
        <v>27.942158852064821</v>
      </c>
      <c r="F145" s="117">
        <f t="shared" si="25"/>
        <v>4163.3816689576579</v>
      </c>
      <c r="H145" s="117" t="str">
        <f t="shared" si="32"/>
        <v/>
      </c>
      <c r="I145" s="117" t="str">
        <f t="shared" si="26"/>
        <v/>
      </c>
      <c r="J145" s="117" t="str">
        <f t="shared" si="27"/>
        <v/>
      </c>
      <c r="K145" s="117" t="str">
        <f t="shared" si="28"/>
        <v/>
      </c>
      <c r="L145" s="117" t="str">
        <f t="shared" si="29"/>
        <v/>
      </c>
    </row>
    <row r="146" spans="1:12" ht="14.4" x14ac:dyDescent="0.3">
      <c r="A146" s="116">
        <f t="shared" si="30"/>
        <v>132</v>
      </c>
      <c r="B146" s="117">
        <f t="shared" si="31"/>
        <v>4163.3816689576579</v>
      </c>
      <c r="C146" s="117">
        <f t="shared" si="22"/>
        <v>104.08454172394146</v>
      </c>
      <c r="D146" s="117">
        <f t="shared" si="23"/>
        <v>76.3286639308904</v>
      </c>
      <c r="E146" s="117">
        <f t="shared" si="24"/>
        <v>27.755877793051056</v>
      </c>
      <c r="F146" s="117">
        <f t="shared" si="25"/>
        <v>4135.6257911646071</v>
      </c>
      <c r="H146" s="117" t="str">
        <f t="shared" si="32"/>
        <v/>
      </c>
      <c r="I146" s="117" t="str">
        <f t="shared" si="26"/>
        <v/>
      </c>
      <c r="J146" s="117" t="str">
        <f t="shared" si="27"/>
        <v/>
      </c>
      <c r="K146" s="117" t="str">
        <f t="shared" si="28"/>
        <v/>
      </c>
      <c r="L146" s="117" t="str">
        <f t="shared" si="29"/>
        <v/>
      </c>
    </row>
    <row r="147" spans="1:12" ht="14.4" x14ac:dyDescent="0.3">
      <c r="A147" s="116">
        <f t="shared" si="30"/>
        <v>133</v>
      </c>
      <c r="B147" s="117">
        <f t="shared" si="31"/>
        <v>4135.6257911646071</v>
      </c>
      <c r="C147" s="117">
        <f t="shared" si="22"/>
        <v>103.39064477911518</v>
      </c>
      <c r="D147" s="117">
        <f t="shared" si="23"/>
        <v>75.819806171351132</v>
      </c>
      <c r="E147" s="117">
        <f t="shared" si="24"/>
        <v>27.570838607764045</v>
      </c>
      <c r="F147" s="117">
        <f t="shared" si="25"/>
        <v>4108.0549525568431</v>
      </c>
      <c r="H147" s="117" t="str">
        <f t="shared" si="32"/>
        <v/>
      </c>
      <c r="I147" s="117" t="str">
        <f t="shared" si="26"/>
        <v/>
      </c>
      <c r="J147" s="117" t="str">
        <f t="shared" si="27"/>
        <v/>
      </c>
      <c r="K147" s="117" t="str">
        <f t="shared" si="28"/>
        <v/>
      </c>
      <c r="L147" s="117" t="str">
        <f t="shared" si="29"/>
        <v/>
      </c>
    </row>
    <row r="148" spans="1:12" ht="14.4" x14ac:dyDescent="0.3">
      <c r="A148" s="116">
        <f t="shared" si="30"/>
        <v>134</v>
      </c>
      <c r="B148" s="117">
        <f t="shared" si="31"/>
        <v>4108.0549525568431</v>
      </c>
      <c r="C148" s="117">
        <f t="shared" si="22"/>
        <v>102.70137381392108</v>
      </c>
      <c r="D148" s="117">
        <f t="shared" si="23"/>
        <v>75.314340796875456</v>
      </c>
      <c r="E148" s="117">
        <f t="shared" si="24"/>
        <v>27.387033017045624</v>
      </c>
      <c r="F148" s="117">
        <f t="shared" si="25"/>
        <v>4080.6679195397974</v>
      </c>
      <c r="H148" s="117" t="str">
        <f t="shared" si="32"/>
        <v/>
      </c>
      <c r="I148" s="117" t="str">
        <f t="shared" si="26"/>
        <v/>
      </c>
      <c r="J148" s="117" t="str">
        <f t="shared" si="27"/>
        <v/>
      </c>
      <c r="K148" s="117" t="str">
        <f t="shared" si="28"/>
        <v/>
      </c>
      <c r="L148" s="117" t="str">
        <f t="shared" si="29"/>
        <v/>
      </c>
    </row>
    <row r="149" spans="1:12" ht="14.4" x14ac:dyDescent="0.3">
      <c r="A149" s="116">
        <f t="shared" si="30"/>
        <v>135</v>
      </c>
      <c r="B149" s="117">
        <f t="shared" si="31"/>
        <v>4080.6679195397974</v>
      </c>
      <c r="C149" s="117">
        <f t="shared" si="22"/>
        <v>102.01669798849494</v>
      </c>
      <c r="D149" s="117">
        <f t="shared" si="23"/>
        <v>74.812245191562951</v>
      </c>
      <c r="E149" s="117">
        <f t="shared" si="24"/>
        <v>27.204452796931989</v>
      </c>
      <c r="F149" s="117">
        <f t="shared" si="25"/>
        <v>4053.4634667428659</v>
      </c>
      <c r="H149" s="117" t="str">
        <f t="shared" si="32"/>
        <v/>
      </c>
      <c r="I149" s="117" t="str">
        <f t="shared" si="26"/>
        <v/>
      </c>
      <c r="J149" s="117" t="str">
        <f t="shared" si="27"/>
        <v/>
      </c>
      <c r="K149" s="117" t="str">
        <f t="shared" si="28"/>
        <v/>
      </c>
      <c r="L149" s="117" t="str">
        <f t="shared" si="29"/>
        <v/>
      </c>
    </row>
    <row r="150" spans="1:12" ht="14.4" x14ac:dyDescent="0.3">
      <c r="A150" s="116">
        <f t="shared" si="30"/>
        <v>136</v>
      </c>
      <c r="B150" s="117">
        <f t="shared" si="31"/>
        <v>4053.4634667428659</v>
      </c>
      <c r="C150" s="117">
        <f t="shared" si="22"/>
        <v>101.33658666857166</v>
      </c>
      <c r="D150" s="117">
        <f t="shared" si="23"/>
        <v>74.313496890285876</v>
      </c>
      <c r="E150" s="117">
        <f t="shared" si="24"/>
        <v>27.02308977828578</v>
      </c>
      <c r="F150" s="117">
        <f t="shared" si="25"/>
        <v>4026.4403769645796</v>
      </c>
      <c r="H150" s="117" t="str">
        <f t="shared" si="32"/>
        <v/>
      </c>
      <c r="I150" s="117" t="str">
        <f t="shared" si="26"/>
        <v/>
      </c>
      <c r="J150" s="117" t="str">
        <f t="shared" si="27"/>
        <v/>
      </c>
      <c r="K150" s="117" t="str">
        <f t="shared" si="28"/>
        <v/>
      </c>
      <c r="L150" s="117" t="str">
        <f t="shared" si="29"/>
        <v/>
      </c>
    </row>
    <row r="151" spans="1:12" ht="14.4" x14ac:dyDescent="0.3">
      <c r="A151" s="116">
        <f t="shared" si="30"/>
        <v>137</v>
      </c>
      <c r="B151" s="117">
        <f t="shared" si="31"/>
        <v>4026.4403769645796</v>
      </c>
      <c r="C151" s="117">
        <f t="shared" si="22"/>
        <v>100.6610094241145</v>
      </c>
      <c r="D151" s="117">
        <f t="shared" si="23"/>
        <v>73.818073577683961</v>
      </c>
      <c r="E151" s="117">
        <f t="shared" si="24"/>
        <v>26.842935846430535</v>
      </c>
      <c r="F151" s="117">
        <f t="shared" si="25"/>
        <v>3999.5974411181492</v>
      </c>
      <c r="H151" s="117" t="str">
        <f t="shared" si="32"/>
        <v/>
      </c>
      <c r="I151" s="117" t="str">
        <f t="shared" si="26"/>
        <v/>
      </c>
      <c r="J151" s="117" t="str">
        <f t="shared" si="27"/>
        <v/>
      </c>
      <c r="K151" s="117" t="str">
        <f t="shared" si="28"/>
        <v/>
      </c>
      <c r="L151" s="117" t="str">
        <f t="shared" si="29"/>
        <v/>
      </c>
    </row>
    <row r="152" spans="1:12" ht="14.4" x14ac:dyDescent="0.3">
      <c r="A152" s="116">
        <f t="shared" si="30"/>
        <v>138</v>
      </c>
      <c r="B152" s="117">
        <f t="shared" si="31"/>
        <v>3999.5974411181492</v>
      </c>
      <c r="C152" s="117">
        <f t="shared" si="22"/>
        <v>99.989936027953732</v>
      </c>
      <c r="D152" s="117">
        <f t="shared" si="23"/>
        <v>73.32595308716607</v>
      </c>
      <c r="E152" s="117">
        <f t="shared" si="24"/>
        <v>26.663982940787662</v>
      </c>
      <c r="F152" s="117">
        <f t="shared" si="25"/>
        <v>3972.9334581773614</v>
      </c>
      <c r="H152" s="117" t="str">
        <f t="shared" si="32"/>
        <v/>
      </c>
      <c r="I152" s="117" t="str">
        <f t="shared" si="26"/>
        <v/>
      </c>
      <c r="J152" s="117" t="str">
        <f t="shared" si="27"/>
        <v/>
      </c>
      <c r="K152" s="117" t="str">
        <f t="shared" si="28"/>
        <v/>
      </c>
      <c r="L152" s="117" t="str">
        <f t="shared" si="29"/>
        <v/>
      </c>
    </row>
    <row r="153" spans="1:12" ht="14.4" x14ac:dyDescent="0.3">
      <c r="A153" s="116">
        <f t="shared" si="30"/>
        <v>139</v>
      </c>
      <c r="B153" s="117">
        <f t="shared" si="31"/>
        <v>3972.9334581773614</v>
      </c>
      <c r="C153" s="117">
        <f t="shared" si="22"/>
        <v>99.323336454434042</v>
      </c>
      <c r="D153" s="117">
        <f t="shared" si="23"/>
        <v>72.837113399918294</v>
      </c>
      <c r="E153" s="117">
        <f t="shared" si="24"/>
        <v>26.486223054515747</v>
      </c>
      <c r="F153" s="117">
        <f t="shared" si="25"/>
        <v>3946.447235122846</v>
      </c>
      <c r="H153" s="117" t="str">
        <f t="shared" si="32"/>
        <v/>
      </c>
      <c r="I153" s="117" t="str">
        <f t="shared" si="26"/>
        <v/>
      </c>
      <c r="J153" s="117" t="str">
        <f t="shared" si="27"/>
        <v/>
      </c>
      <c r="K153" s="117" t="str">
        <f t="shared" si="28"/>
        <v/>
      </c>
      <c r="L153" s="117" t="str">
        <f t="shared" si="29"/>
        <v/>
      </c>
    </row>
    <row r="154" spans="1:12" ht="14.4" x14ac:dyDescent="0.3">
      <c r="A154" s="116">
        <f t="shared" si="30"/>
        <v>140</v>
      </c>
      <c r="B154" s="117">
        <f t="shared" si="31"/>
        <v>3946.447235122846</v>
      </c>
      <c r="C154" s="117">
        <f t="shared" si="22"/>
        <v>98.66118087807115</v>
      </c>
      <c r="D154" s="117">
        <f t="shared" si="23"/>
        <v>72.351532643918844</v>
      </c>
      <c r="E154" s="117">
        <f t="shared" si="24"/>
        <v>26.309648234152306</v>
      </c>
      <c r="F154" s="117">
        <f t="shared" si="25"/>
        <v>3920.1375868886935</v>
      </c>
      <c r="H154" s="117" t="str">
        <f t="shared" si="32"/>
        <v/>
      </c>
      <c r="I154" s="117" t="str">
        <f t="shared" si="26"/>
        <v/>
      </c>
      <c r="J154" s="117" t="str">
        <f t="shared" si="27"/>
        <v/>
      </c>
      <c r="K154" s="117" t="str">
        <f t="shared" si="28"/>
        <v/>
      </c>
      <c r="L154" s="117" t="str">
        <f t="shared" si="29"/>
        <v/>
      </c>
    </row>
    <row r="155" spans="1:12" ht="14.4" x14ac:dyDescent="0.3">
      <c r="A155" s="116">
        <f t="shared" si="30"/>
        <v>141</v>
      </c>
      <c r="B155" s="117">
        <f t="shared" si="31"/>
        <v>3920.1375868886935</v>
      </c>
      <c r="C155" s="117">
        <f t="shared" si="22"/>
        <v>98.00343967221734</v>
      </c>
      <c r="D155" s="117">
        <f t="shared" si="23"/>
        <v>71.869189092959374</v>
      </c>
      <c r="E155" s="117">
        <f t="shared" si="24"/>
        <v>26.134250579257966</v>
      </c>
      <c r="F155" s="117">
        <f t="shared" si="25"/>
        <v>3894.0033363094358</v>
      </c>
      <c r="H155" s="117" t="str">
        <f t="shared" si="32"/>
        <v/>
      </c>
      <c r="I155" s="117" t="str">
        <f t="shared" si="26"/>
        <v/>
      </c>
      <c r="J155" s="117" t="str">
        <f t="shared" si="27"/>
        <v/>
      </c>
      <c r="K155" s="117" t="str">
        <f t="shared" si="28"/>
        <v/>
      </c>
      <c r="L155" s="117" t="str">
        <f t="shared" si="29"/>
        <v/>
      </c>
    </row>
    <row r="156" spans="1:12" ht="14.4" x14ac:dyDescent="0.3">
      <c r="A156" s="116">
        <f t="shared" si="30"/>
        <v>142</v>
      </c>
      <c r="B156" s="117">
        <f t="shared" si="31"/>
        <v>3894.0033363094358</v>
      </c>
      <c r="C156" s="117">
        <f t="shared" si="22"/>
        <v>97.350083407735895</v>
      </c>
      <c r="D156" s="117">
        <f t="shared" si="23"/>
        <v>71.390061165672989</v>
      </c>
      <c r="E156" s="117">
        <f t="shared" si="24"/>
        <v>25.960022242062905</v>
      </c>
      <c r="F156" s="117">
        <f t="shared" si="25"/>
        <v>3868.0433140673731</v>
      </c>
      <c r="H156" s="117" t="str">
        <f t="shared" si="32"/>
        <v/>
      </c>
      <c r="I156" s="117" t="str">
        <f t="shared" si="26"/>
        <v/>
      </c>
      <c r="J156" s="117" t="str">
        <f t="shared" si="27"/>
        <v/>
      </c>
      <c r="K156" s="117" t="str">
        <f t="shared" si="28"/>
        <v/>
      </c>
      <c r="L156" s="117" t="str">
        <f t="shared" si="29"/>
        <v/>
      </c>
    </row>
    <row r="157" spans="1:12" ht="14.4" x14ac:dyDescent="0.3">
      <c r="A157" s="116">
        <f t="shared" si="30"/>
        <v>143</v>
      </c>
      <c r="B157" s="117">
        <f t="shared" si="31"/>
        <v>3868.0433140673731</v>
      </c>
      <c r="C157" s="117">
        <f t="shared" si="22"/>
        <v>96.701082851684333</v>
      </c>
      <c r="D157" s="117">
        <f t="shared" si="23"/>
        <v>70.914127424568505</v>
      </c>
      <c r="E157" s="117">
        <f t="shared" si="24"/>
        <v>25.786955427115828</v>
      </c>
      <c r="F157" s="117">
        <f t="shared" si="25"/>
        <v>3842.2563586402571</v>
      </c>
      <c r="H157" s="117" t="str">
        <f t="shared" si="32"/>
        <v/>
      </c>
      <c r="I157" s="117" t="str">
        <f t="shared" si="26"/>
        <v/>
      </c>
      <c r="J157" s="117" t="str">
        <f t="shared" si="27"/>
        <v/>
      </c>
      <c r="K157" s="117" t="str">
        <f t="shared" si="28"/>
        <v/>
      </c>
      <c r="L157" s="117" t="str">
        <f t="shared" si="29"/>
        <v/>
      </c>
    </row>
    <row r="158" spans="1:12" ht="14.4" x14ac:dyDescent="0.3">
      <c r="A158" s="116">
        <f t="shared" si="30"/>
        <v>144</v>
      </c>
      <c r="B158" s="117">
        <f t="shared" si="31"/>
        <v>3842.2563586402571</v>
      </c>
      <c r="C158" s="117">
        <f t="shared" si="22"/>
        <v>96.05640896600643</v>
      </c>
      <c r="D158" s="117">
        <f t="shared" si="23"/>
        <v>70.441366575071385</v>
      </c>
      <c r="E158" s="117">
        <f t="shared" si="24"/>
        <v>25.615042390935045</v>
      </c>
      <c r="F158" s="117">
        <f t="shared" si="25"/>
        <v>3816.6413162493218</v>
      </c>
      <c r="H158" s="117" t="str">
        <f t="shared" si="32"/>
        <v/>
      </c>
      <c r="I158" s="117" t="str">
        <f t="shared" si="26"/>
        <v/>
      </c>
      <c r="J158" s="117" t="str">
        <f t="shared" si="27"/>
        <v/>
      </c>
      <c r="K158" s="117" t="str">
        <f t="shared" si="28"/>
        <v/>
      </c>
      <c r="L158" s="117" t="str">
        <f t="shared" si="29"/>
        <v/>
      </c>
    </row>
    <row r="159" spans="1:12" ht="14.4" x14ac:dyDescent="0.3">
      <c r="A159" s="116">
        <f t="shared" si="30"/>
        <v>145</v>
      </c>
      <c r="B159" s="117">
        <f t="shared" si="31"/>
        <v>3816.6413162493218</v>
      </c>
      <c r="C159" s="117">
        <f t="shared" si="22"/>
        <v>95.416032906233056</v>
      </c>
      <c r="D159" s="117">
        <f t="shared" si="23"/>
        <v>69.971757464570899</v>
      </c>
      <c r="E159" s="117">
        <f t="shared" si="24"/>
        <v>25.444275441662157</v>
      </c>
      <c r="F159" s="117">
        <f t="shared" si="25"/>
        <v>3791.19704080766</v>
      </c>
      <c r="H159" s="117" t="str">
        <f t="shared" si="32"/>
        <v/>
      </c>
      <c r="I159" s="117" t="str">
        <f t="shared" si="26"/>
        <v/>
      </c>
      <c r="J159" s="117" t="str">
        <f t="shared" si="27"/>
        <v/>
      </c>
      <c r="K159" s="117" t="str">
        <f t="shared" si="28"/>
        <v/>
      </c>
      <c r="L159" s="117" t="str">
        <f t="shared" si="29"/>
        <v/>
      </c>
    </row>
    <row r="160" spans="1:12" ht="14.4" x14ac:dyDescent="0.3">
      <c r="A160" s="116">
        <f t="shared" si="30"/>
        <v>146</v>
      </c>
      <c r="B160" s="117">
        <f t="shared" si="31"/>
        <v>3791.19704080766</v>
      </c>
      <c r="C160" s="117">
        <f t="shared" si="22"/>
        <v>94.77992602019151</v>
      </c>
      <c r="D160" s="117">
        <f t="shared" si="23"/>
        <v>69.505279081473773</v>
      </c>
      <c r="E160" s="117">
        <f t="shared" si="24"/>
        <v>25.274646938717737</v>
      </c>
      <c r="F160" s="117">
        <f t="shared" si="25"/>
        <v>3765.9223938689424</v>
      </c>
      <c r="H160" s="117" t="str">
        <f t="shared" si="32"/>
        <v/>
      </c>
      <c r="I160" s="117" t="str">
        <f t="shared" si="26"/>
        <v/>
      </c>
      <c r="J160" s="117" t="str">
        <f t="shared" si="27"/>
        <v/>
      </c>
      <c r="K160" s="117" t="str">
        <f t="shared" si="28"/>
        <v/>
      </c>
      <c r="L160" s="117" t="str">
        <f t="shared" si="29"/>
        <v/>
      </c>
    </row>
    <row r="161" spans="1:12" ht="14.4" x14ac:dyDescent="0.3">
      <c r="A161" s="116">
        <f t="shared" si="30"/>
        <v>147</v>
      </c>
      <c r="B161" s="117">
        <f t="shared" si="31"/>
        <v>3765.9223938689424</v>
      </c>
      <c r="C161" s="117">
        <f t="shared" si="22"/>
        <v>94.148059846723569</v>
      </c>
      <c r="D161" s="117">
        <f t="shared" si="23"/>
        <v>69.04191055426395</v>
      </c>
      <c r="E161" s="117">
        <f t="shared" si="24"/>
        <v>25.106149292459619</v>
      </c>
      <c r="F161" s="117">
        <f t="shared" si="25"/>
        <v>3740.8162445764824</v>
      </c>
      <c r="H161" s="117" t="str">
        <f t="shared" si="32"/>
        <v/>
      </c>
      <c r="I161" s="117" t="str">
        <f t="shared" si="26"/>
        <v/>
      </c>
      <c r="J161" s="117" t="str">
        <f t="shared" si="27"/>
        <v/>
      </c>
      <c r="K161" s="117" t="str">
        <f t="shared" si="28"/>
        <v/>
      </c>
      <c r="L161" s="117" t="str">
        <f t="shared" si="29"/>
        <v/>
      </c>
    </row>
    <row r="162" spans="1:12" ht="14.4" x14ac:dyDescent="0.3">
      <c r="A162" s="116">
        <f t="shared" si="30"/>
        <v>148</v>
      </c>
      <c r="B162" s="117">
        <f t="shared" si="31"/>
        <v>3740.8162445764824</v>
      </c>
      <c r="C162" s="117">
        <f t="shared" si="22"/>
        <v>93.520406114412069</v>
      </c>
      <c r="D162" s="117">
        <f t="shared" si="23"/>
        <v>68.581631150568839</v>
      </c>
      <c r="E162" s="117">
        <f t="shared" si="24"/>
        <v>24.93877496384323</v>
      </c>
      <c r="F162" s="117">
        <f t="shared" si="25"/>
        <v>3715.8774696126388</v>
      </c>
      <c r="H162" s="117" t="str">
        <f t="shared" si="32"/>
        <v/>
      </c>
      <c r="I162" s="117" t="str">
        <f t="shared" si="26"/>
        <v/>
      </c>
      <c r="J162" s="117" t="str">
        <f t="shared" si="27"/>
        <v/>
      </c>
      <c r="K162" s="117" t="str">
        <f t="shared" si="28"/>
        <v/>
      </c>
      <c r="L162" s="117" t="str">
        <f t="shared" si="29"/>
        <v/>
      </c>
    </row>
    <row r="163" spans="1:12" ht="14.4" x14ac:dyDescent="0.3">
      <c r="A163" s="116">
        <f t="shared" si="30"/>
        <v>149</v>
      </c>
      <c r="B163" s="117">
        <f t="shared" si="31"/>
        <v>3715.8774696126388</v>
      </c>
      <c r="C163" s="117">
        <f t="shared" si="22"/>
        <v>92.896936740315979</v>
      </c>
      <c r="D163" s="117">
        <f t="shared" si="23"/>
        <v>68.124420276231717</v>
      </c>
      <c r="E163" s="117">
        <f t="shared" si="24"/>
        <v>24.772516464084262</v>
      </c>
      <c r="F163" s="117">
        <f t="shared" si="25"/>
        <v>3691.1049531485546</v>
      </c>
      <c r="H163" s="117" t="str">
        <f t="shared" si="32"/>
        <v/>
      </c>
      <c r="I163" s="117" t="str">
        <f t="shared" si="26"/>
        <v/>
      </c>
      <c r="J163" s="117" t="str">
        <f t="shared" si="27"/>
        <v/>
      </c>
      <c r="K163" s="117" t="str">
        <f t="shared" si="28"/>
        <v/>
      </c>
      <c r="L163" s="117" t="str">
        <f t="shared" si="29"/>
        <v/>
      </c>
    </row>
    <row r="164" spans="1:12" ht="14.4" x14ac:dyDescent="0.3">
      <c r="A164" s="116">
        <f t="shared" si="30"/>
        <v>150</v>
      </c>
      <c r="B164" s="117">
        <f t="shared" si="31"/>
        <v>3691.1049531485546</v>
      </c>
      <c r="C164" s="117">
        <f t="shared" si="22"/>
        <v>92.277623828713871</v>
      </c>
      <c r="D164" s="117">
        <f t="shared" si="23"/>
        <v>67.670257474390169</v>
      </c>
      <c r="E164" s="117">
        <f t="shared" si="24"/>
        <v>24.607366354323702</v>
      </c>
      <c r="F164" s="117">
        <f t="shared" si="25"/>
        <v>3666.4975867942312</v>
      </c>
      <c r="H164" s="117" t="str">
        <f t="shared" si="32"/>
        <v/>
      </c>
      <c r="I164" s="117" t="str">
        <f t="shared" si="26"/>
        <v/>
      </c>
      <c r="J164" s="117" t="str">
        <f t="shared" si="27"/>
        <v/>
      </c>
      <c r="K164" s="117" t="str">
        <f t="shared" si="28"/>
        <v/>
      </c>
      <c r="L164" s="117" t="str">
        <f t="shared" si="29"/>
        <v/>
      </c>
    </row>
    <row r="165" spans="1:12" ht="14.4" x14ac:dyDescent="0.3">
      <c r="A165" s="116">
        <f t="shared" si="30"/>
        <v>151</v>
      </c>
      <c r="B165" s="117">
        <f t="shared" si="31"/>
        <v>3666.4975867942312</v>
      </c>
      <c r="C165" s="117">
        <f t="shared" si="22"/>
        <v>91.662439669855786</v>
      </c>
      <c r="D165" s="117">
        <f t="shared" si="23"/>
        <v>67.219122424560908</v>
      </c>
      <c r="E165" s="117">
        <f t="shared" si="24"/>
        <v>24.443317245294878</v>
      </c>
      <c r="F165" s="117">
        <f t="shared" si="25"/>
        <v>3642.0542695489362</v>
      </c>
      <c r="H165" s="117" t="str">
        <f t="shared" si="32"/>
        <v/>
      </c>
      <c r="I165" s="117" t="str">
        <f t="shared" si="26"/>
        <v/>
      </c>
      <c r="J165" s="117" t="str">
        <f t="shared" si="27"/>
        <v/>
      </c>
      <c r="K165" s="117" t="str">
        <f t="shared" si="28"/>
        <v/>
      </c>
      <c r="L165" s="117" t="str">
        <f t="shared" si="29"/>
        <v/>
      </c>
    </row>
    <row r="166" spans="1:12" ht="14.4" x14ac:dyDescent="0.3">
      <c r="A166" s="116">
        <f t="shared" si="30"/>
        <v>152</v>
      </c>
      <c r="B166" s="117">
        <f t="shared" si="31"/>
        <v>3642.0542695489362</v>
      </c>
      <c r="C166" s="117">
        <f t="shared" si="22"/>
        <v>91.051356738723413</v>
      </c>
      <c r="D166" s="117">
        <f t="shared" si="23"/>
        <v>66.770994941730493</v>
      </c>
      <c r="E166" s="117">
        <f t="shared" si="24"/>
        <v>24.280361796992921</v>
      </c>
      <c r="F166" s="117">
        <f t="shared" si="25"/>
        <v>3617.7739077519432</v>
      </c>
      <c r="H166" s="117" t="str">
        <f t="shared" si="32"/>
        <v/>
      </c>
      <c r="I166" s="117" t="str">
        <f t="shared" si="26"/>
        <v/>
      </c>
      <c r="J166" s="117" t="str">
        <f t="shared" si="27"/>
        <v/>
      </c>
      <c r="K166" s="117" t="str">
        <f t="shared" si="28"/>
        <v/>
      </c>
      <c r="L166" s="117" t="str">
        <f t="shared" si="29"/>
        <v/>
      </c>
    </row>
    <row r="167" spans="1:12" ht="14.4" x14ac:dyDescent="0.3">
      <c r="A167" s="116">
        <f t="shared" si="30"/>
        <v>153</v>
      </c>
      <c r="B167" s="117">
        <f t="shared" si="31"/>
        <v>3617.7739077519432</v>
      </c>
      <c r="C167" s="117">
        <f t="shared" si="22"/>
        <v>90.444347693798591</v>
      </c>
      <c r="D167" s="117">
        <f t="shared" si="23"/>
        <v>66.325854975452287</v>
      </c>
      <c r="E167" s="117">
        <f t="shared" si="24"/>
        <v>24.118492718346303</v>
      </c>
      <c r="F167" s="117">
        <f t="shared" si="25"/>
        <v>3593.6554150335969</v>
      </c>
      <c r="H167" s="117" t="str">
        <f t="shared" si="32"/>
        <v/>
      </c>
      <c r="I167" s="117" t="str">
        <f t="shared" si="26"/>
        <v/>
      </c>
      <c r="J167" s="117" t="str">
        <f t="shared" si="27"/>
        <v/>
      </c>
      <c r="K167" s="117" t="str">
        <f t="shared" si="28"/>
        <v/>
      </c>
      <c r="L167" s="117" t="str">
        <f t="shared" si="29"/>
        <v/>
      </c>
    </row>
    <row r="168" spans="1:12" ht="14.4" x14ac:dyDescent="0.3">
      <c r="A168" s="116">
        <f t="shared" si="30"/>
        <v>154</v>
      </c>
      <c r="B168" s="117">
        <f t="shared" si="31"/>
        <v>3593.6554150335969</v>
      </c>
      <c r="C168" s="117">
        <f t="shared" si="22"/>
        <v>89.841385375839934</v>
      </c>
      <c r="D168" s="117">
        <f t="shared" si="23"/>
        <v>65.883682608949272</v>
      </c>
      <c r="E168" s="117">
        <f t="shared" si="24"/>
        <v>23.957702766890662</v>
      </c>
      <c r="F168" s="117">
        <f t="shared" si="25"/>
        <v>3569.6977122667063</v>
      </c>
      <c r="H168" s="117" t="str">
        <f t="shared" si="32"/>
        <v/>
      </c>
      <c r="I168" s="117" t="str">
        <f t="shared" si="26"/>
        <v/>
      </c>
      <c r="J168" s="117" t="str">
        <f t="shared" si="27"/>
        <v/>
      </c>
      <c r="K168" s="117" t="str">
        <f t="shared" si="28"/>
        <v/>
      </c>
      <c r="L168" s="117" t="str">
        <f t="shared" si="29"/>
        <v/>
      </c>
    </row>
    <row r="169" spans="1:12" ht="14.4" x14ac:dyDescent="0.3">
      <c r="A169" s="116">
        <f t="shared" si="30"/>
        <v>155</v>
      </c>
      <c r="B169" s="117">
        <f t="shared" si="31"/>
        <v>3569.6977122667063</v>
      </c>
      <c r="C169" s="117">
        <f t="shared" si="22"/>
        <v>89.242442806667668</v>
      </c>
      <c r="D169" s="117">
        <f t="shared" si="23"/>
        <v>65.444458058222949</v>
      </c>
      <c r="E169" s="117">
        <f t="shared" si="24"/>
        <v>23.797984748444719</v>
      </c>
      <c r="F169" s="117">
        <f t="shared" si="25"/>
        <v>3545.8997275182619</v>
      </c>
      <c r="H169" s="117" t="str">
        <f t="shared" si="32"/>
        <v/>
      </c>
      <c r="I169" s="117" t="str">
        <f t="shared" si="26"/>
        <v/>
      </c>
      <c r="J169" s="117" t="str">
        <f t="shared" si="27"/>
        <v/>
      </c>
      <c r="K169" s="117" t="str">
        <f t="shared" si="28"/>
        <v/>
      </c>
      <c r="L169" s="117" t="str">
        <f t="shared" si="29"/>
        <v/>
      </c>
    </row>
    <row r="170" spans="1:12" ht="14.4" x14ac:dyDescent="0.3">
      <c r="A170" s="116">
        <f t="shared" si="30"/>
        <v>156</v>
      </c>
      <c r="B170" s="117">
        <f t="shared" si="31"/>
        <v>3545.8997275182619</v>
      </c>
      <c r="C170" s="117">
        <f t="shared" si="22"/>
        <v>88.647493187956556</v>
      </c>
      <c r="D170" s="117">
        <f t="shared" si="23"/>
        <v>65.008161671168139</v>
      </c>
      <c r="E170" s="117">
        <f t="shared" si="24"/>
        <v>23.639331516788417</v>
      </c>
      <c r="F170" s="117">
        <f t="shared" si="25"/>
        <v>3522.2603960014735</v>
      </c>
      <c r="H170" s="117" t="str">
        <f t="shared" si="32"/>
        <v/>
      </c>
      <c r="I170" s="117" t="str">
        <f t="shared" si="26"/>
        <v/>
      </c>
      <c r="J170" s="117" t="str">
        <f t="shared" si="27"/>
        <v/>
      </c>
      <c r="K170" s="117" t="str">
        <f t="shared" si="28"/>
        <v/>
      </c>
      <c r="L170" s="117" t="str">
        <f t="shared" si="29"/>
        <v/>
      </c>
    </row>
    <row r="171" spans="1:12" ht="14.4" x14ac:dyDescent="0.3">
      <c r="A171" s="116">
        <f t="shared" si="30"/>
        <v>157</v>
      </c>
      <c r="B171" s="117">
        <f t="shared" si="31"/>
        <v>3522.2603960014735</v>
      </c>
      <c r="C171" s="117">
        <f t="shared" si="22"/>
        <v>88.056509900036843</v>
      </c>
      <c r="D171" s="117">
        <f t="shared" si="23"/>
        <v>64.57477392669368</v>
      </c>
      <c r="E171" s="117">
        <f t="shared" si="24"/>
        <v>23.481735973343163</v>
      </c>
      <c r="F171" s="117">
        <f t="shared" si="25"/>
        <v>3498.7786600281302</v>
      </c>
      <c r="H171" s="117" t="str">
        <f t="shared" si="32"/>
        <v/>
      </c>
      <c r="I171" s="117" t="str">
        <f t="shared" si="26"/>
        <v/>
      </c>
      <c r="J171" s="117" t="str">
        <f t="shared" si="27"/>
        <v/>
      </c>
      <c r="K171" s="117" t="str">
        <f t="shared" si="28"/>
        <v/>
      </c>
      <c r="L171" s="117" t="str">
        <f t="shared" si="29"/>
        <v/>
      </c>
    </row>
    <row r="172" spans="1:12" ht="14.4" x14ac:dyDescent="0.3">
      <c r="A172" s="116">
        <f t="shared" si="30"/>
        <v>158</v>
      </c>
      <c r="B172" s="117">
        <f t="shared" si="31"/>
        <v>3498.7786600281302</v>
      </c>
      <c r="C172" s="117">
        <f t="shared" si="22"/>
        <v>87.469466500703263</v>
      </c>
      <c r="D172" s="117">
        <f t="shared" si="23"/>
        <v>64.14427543384906</v>
      </c>
      <c r="E172" s="117">
        <f t="shared" si="24"/>
        <v>23.325191066854202</v>
      </c>
      <c r="F172" s="117">
        <f t="shared" si="25"/>
        <v>3475.453468961276</v>
      </c>
      <c r="H172" s="117" t="str">
        <f t="shared" si="32"/>
        <v/>
      </c>
      <c r="I172" s="117" t="str">
        <f t="shared" si="26"/>
        <v/>
      </c>
      <c r="J172" s="117" t="str">
        <f t="shared" si="27"/>
        <v/>
      </c>
      <c r="K172" s="117" t="str">
        <f t="shared" si="28"/>
        <v/>
      </c>
      <c r="L172" s="117" t="str">
        <f t="shared" si="29"/>
        <v/>
      </c>
    </row>
    <row r="173" spans="1:12" ht="14.4" x14ac:dyDescent="0.3">
      <c r="A173" s="116">
        <f t="shared" si="30"/>
        <v>159</v>
      </c>
      <c r="B173" s="117">
        <f t="shared" si="31"/>
        <v>3475.453468961276</v>
      </c>
      <c r="C173" s="117">
        <f t="shared" si="22"/>
        <v>86.886336724031906</v>
      </c>
      <c r="D173" s="117">
        <f t="shared" si="23"/>
        <v>63.716646930956728</v>
      </c>
      <c r="E173" s="117">
        <f t="shared" si="24"/>
        <v>23.169689793075179</v>
      </c>
      <c r="F173" s="117">
        <f t="shared" si="25"/>
        <v>3452.2837791682009</v>
      </c>
      <c r="H173" s="117" t="str">
        <f t="shared" si="32"/>
        <v/>
      </c>
      <c r="I173" s="117" t="str">
        <f t="shared" si="26"/>
        <v/>
      </c>
      <c r="J173" s="117" t="str">
        <f t="shared" si="27"/>
        <v/>
      </c>
      <c r="K173" s="117" t="str">
        <f t="shared" si="28"/>
        <v/>
      </c>
      <c r="L173" s="117" t="str">
        <f t="shared" si="29"/>
        <v/>
      </c>
    </row>
    <row r="174" spans="1:12" ht="14.4" x14ac:dyDescent="0.3">
      <c r="A174" s="116">
        <f t="shared" si="30"/>
        <v>160</v>
      </c>
      <c r="B174" s="117">
        <f t="shared" si="31"/>
        <v>3452.2837791682009</v>
      </c>
      <c r="C174" s="117">
        <f t="shared" si="22"/>
        <v>86.307094479205034</v>
      </c>
      <c r="D174" s="117">
        <f t="shared" si="23"/>
        <v>63.291869284750348</v>
      </c>
      <c r="E174" s="117">
        <f t="shared" si="24"/>
        <v>23.015225194454686</v>
      </c>
      <c r="F174" s="117">
        <f t="shared" si="25"/>
        <v>3429.2685539737458</v>
      </c>
      <c r="H174" s="117" t="str">
        <f t="shared" si="32"/>
        <v/>
      </c>
      <c r="I174" s="117" t="str">
        <f t="shared" si="26"/>
        <v/>
      </c>
      <c r="J174" s="117" t="str">
        <f t="shared" si="27"/>
        <v/>
      </c>
      <c r="K174" s="117" t="str">
        <f t="shared" si="28"/>
        <v/>
      </c>
      <c r="L174" s="117" t="str">
        <f t="shared" si="29"/>
        <v/>
      </c>
    </row>
    <row r="175" spans="1:12" ht="14.4" x14ac:dyDescent="0.3">
      <c r="A175" s="116">
        <f t="shared" si="30"/>
        <v>161</v>
      </c>
      <c r="B175" s="117">
        <f t="shared" si="31"/>
        <v>3429.2685539737458</v>
      </c>
      <c r="C175" s="117">
        <f t="shared" si="22"/>
        <v>85.731713849343649</v>
      </c>
      <c r="D175" s="117">
        <f t="shared" si="23"/>
        <v>62.869923489518676</v>
      </c>
      <c r="E175" s="117">
        <f t="shared" si="24"/>
        <v>22.861790359824973</v>
      </c>
      <c r="F175" s="117">
        <f t="shared" si="25"/>
        <v>3406.4067636139212</v>
      </c>
      <c r="H175" s="117" t="str">
        <f t="shared" si="32"/>
        <v/>
      </c>
      <c r="I175" s="117" t="str">
        <f t="shared" si="26"/>
        <v/>
      </c>
      <c r="J175" s="117" t="str">
        <f t="shared" si="27"/>
        <v/>
      </c>
      <c r="K175" s="117" t="str">
        <f t="shared" si="28"/>
        <v/>
      </c>
      <c r="L175" s="117" t="str">
        <f t="shared" si="29"/>
        <v/>
      </c>
    </row>
    <row r="176" spans="1:12" ht="14.4" x14ac:dyDescent="0.3">
      <c r="A176" s="116">
        <f t="shared" si="30"/>
        <v>162</v>
      </c>
      <c r="B176" s="117">
        <f t="shared" si="31"/>
        <v>3406.4067636139212</v>
      </c>
      <c r="C176" s="117">
        <f t="shared" si="22"/>
        <v>85.160169090348035</v>
      </c>
      <c r="D176" s="117">
        <f t="shared" si="23"/>
        <v>62.450790666255223</v>
      </c>
      <c r="E176" s="117">
        <f t="shared" si="24"/>
        <v>22.709378424092812</v>
      </c>
      <c r="F176" s="117">
        <f t="shared" si="25"/>
        <v>3383.6973851898283</v>
      </c>
      <c r="H176" s="117" t="str">
        <f t="shared" si="32"/>
        <v/>
      </c>
      <c r="I176" s="117" t="str">
        <f t="shared" si="26"/>
        <v/>
      </c>
      <c r="J176" s="117" t="str">
        <f t="shared" si="27"/>
        <v/>
      </c>
      <c r="K176" s="117" t="str">
        <f t="shared" si="28"/>
        <v/>
      </c>
      <c r="L176" s="117" t="str">
        <f t="shared" si="29"/>
        <v/>
      </c>
    </row>
    <row r="177" spans="1:12" ht="14.4" x14ac:dyDescent="0.3">
      <c r="A177" s="116">
        <f t="shared" si="30"/>
        <v>163</v>
      </c>
      <c r="B177" s="117">
        <f t="shared" si="31"/>
        <v>3383.6973851898283</v>
      </c>
      <c r="C177" s="117">
        <f t="shared" si="22"/>
        <v>84.592434629745711</v>
      </c>
      <c r="D177" s="117">
        <f t="shared" si="23"/>
        <v>62.034452061813518</v>
      </c>
      <c r="E177" s="117">
        <f t="shared" si="24"/>
        <v>22.557982567932193</v>
      </c>
      <c r="F177" s="117">
        <f t="shared" si="25"/>
        <v>3361.1394026218964</v>
      </c>
      <c r="H177" s="117" t="str">
        <f t="shared" si="32"/>
        <v/>
      </c>
      <c r="I177" s="117" t="str">
        <f t="shared" si="26"/>
        <v/>
      </c>
      <c r="J177" s="117" t="str">
        <f t="shared" si="27"/>
        <v/>
      </c>
      <c r="K177" s="117" t="str">
        <f t="shared" si="28"/>
        <v/>
      </c>
      <c r="L177" s="117" t="str">
        <f t="shared" si="29"/>
        <v/>
      </c>
    </row>
    <row r="178" spans="1:12" ht="14.4" x14ac:dyDescent="0.3">
      <c r="A178" s="116">
        <f t="shared" si="30"/>
        <v>164</v>
      </c>
      <c r="B178" s="117">
        <f t="shared" si="31"/>
        <v>3361.1394026218964</v>
      </c>
      <c r="C178" s="117">
        <f t="shared" si="22"/>
        <v>84.028485065547414</v>
      </c>
      <c r="D178" s="117">
        <f t="shared" si="23"/>
        <v>61.620889048068101</v>
      </c>
      <c r="E178" s="117">
        <f t="shared" si="24"/>
        <v>22.407596017479314</v>
      </c>
      <c r="F178" s="117">
        <f t="shared" si="25"/>
        <v>3338.7318066044168</v>
      </c>
      <c r="H178" s="117" t="str">
        <f t="shared" si="32"/>
        <v/>
      </c>
      <c r="I178" s="117" t="str">
        <f t="shared" si="26"/>
        <v/>
      </c>
      <c r="J178" s="117" t="str">
        <f t="shared" si="27"/>
        <v/>
      </c>
      <c r="K178" s="117" t="str">
        <f t="shared" si="28"/>
        <v/>
      </c>
      <c r="L178" s="117" t="str">
        <f t="shared" si="29"/>
        <v/>
      </c>
    </row>
    <row r="179" spans="1:12" ht="14.4" x14ac:dyDescent="0.3">
      <c r="A179" s="116">
        <f t="shared" si="30"/>
        <v>165</v>
      </c>
      <c r="B179" s="117">
        <f t="shared" si="31"/>
        <v>3338.7318066044168</v>
      </c>
      <c r="C179" s="117">
        <f t="shared" si="22"/>
        <v>83.468295165110419</v>
      </c>
      <c r="D179" s="117">
        <f t="shared" si="23"/>
        <v>61.210083121080977</v>
      </c>
      <c r="E179" s="117">
        <f t="shared" si="24"/>
        <v>22.258212044029442</v>
      </c>
      <c r="F179" s="117">
        <f t="shared" si="25"/>
        <v>3316.4735945603875</v>
      </c>
      <c r="H179" s="117" t="str">
        <f t="shared" si="32"/>
        <v/>
      </c>
      <c r="I179" s="117" t="str">
        <f t="shared" si="26"/>
        <v/>
      </c>
      <c r="J179" s="117" t="str">
        <f t="shared" si="27"/>
        <v/>
      </c>
      <c r="K179" s="117" t="str">
        <f t="shared" si="28"/>
        <v/>
      </c>
      <c r="L179" s="117" t="str">
        <f t="shared" si="29"/>
        <v/>
      </c>
    </row>
    <row r="180" spans="1:12" ht="14.4" x14ac:dyDescent="0.3">
      <c r="A180" s="116">
        <f t="shared" si="30"/>
        <v>166</v>
      </c>
      <c r="B180" s="117">
        <f t="shared" si="31"/>
        <v>3316.4735945603875</v>
      </c>
      <c r="C180" s="117">
        <f t="shared" si="22"/>
        <v>82.911839864009693</v>
      </c>
      <c r="D180" s="117">
        <f t="shared" si="23"/>
        <v>60.802015900273773</v>
      </c>
      <c r="E180" s="117">
        <f t="shared" si="24"/>
        <v>22.10982396373592</v>
      </c>
      <c r="F180" s="117">
        <f t="shared" si="25"/>
        <v>3294.3637705966516</v>
      </c>
      <c r="H180" s="117" t="str">
        <f t="shared" si="32"/>
        <v/>
      </c>
      <c r="I180" s="117" t="str">
        <f t="shared" si="26"/>
        <v/>
      </c>
      <c r="J180" s="117" t="str">
        <f t="shared" si="27"/>
        <v/>
      </c>
      <c r="K180" s="117" t="str">
        <f t="shared" si="28"/>
        <v/>
      </c>
      <c r="L180" s="117" t="str">
        <f t="shared" si="29"/>
        <v/>
      </c>
    </row>
    <row r="181" spans="1:12" ht="14.4" x14ac:dyDescent="0.3">
      <c r="A181" s="116">
        <f t="shared" si="30"/>
        <v>167</v>
      </c>
      <c r="B181" s="117">
        <f t="shared" si="31"/>
        <v>3294.3637705966516</v>
      </c>
      <c r="C181" s="117">
        <f t="shared" si="22"/>
        <v>82.359094264916294</v>
      </c>
      <c r="D181" s="117">
        <f t="shared" si="23"/>
        <v>60.396669127605279</v>
      </c>
      <c r="E181" s="117">
        <f t="shared" si="24"/>
        <v>21.962425137311016</v>
      </c>
      <c r="F181" s="117">
        <f t="shared" si="25"/>
        <v>3272.401345459341</v>
      </c>
      <c r="H181" s="117" t="str">
        <f t="shared" si="32"/>
        <v/>
      </c>
      <c r="I181" s="117" t="str">
        <f t="shared" si="26"/>
        <v/>
      </c>
      <c r="J181" s="117" t="str">
        <f t="shared" si="27"/>
        <v/>
      </c>
      <c r="K181" s="117" t="str">
        <f t="shared" si="28"/>
        <v/>
      </c>
      <c r="L181" s="117" t="str">
        <f t="shared" si="29"/>
        <v/>
      </c>
    </row>
    <row r="182" spans="1:12" ht="14.4" x14ac:dyDescent="0.3">
      <c r="A182" s="116">
        <f t="shared" si="30"/>
        <v>168</v>
      </c>
      <c r="B182" s="117">
        <f t="shared" si="31"/>
        <v>3272.401345459341</v>
      </c>
      <c r="C182" s="117">
        <f t="shared" si="22"/>
        <v>81.810033636483524</v>
      </c>
      <c r="D182" s="117">
        <f t="shared" si="23"/>
        <v>59.994024666754584</v>
      </c>
      <c r="E182" s="117">
        <f t="shared" si="24"/>
        <v>21.816008969728941</v>
      </c>
      <c r="F182" s="117">
        <f t="shared" si="25"/>
        <v>3250.585336489612</v>
      </c>
      <c r="H182" s="117" t="str">
        <f t="shared" si="32"/>
        <v/>
      </c>
      <c r="I182" s="117" t="str">
        <f t="shared" si="26"/>
        <v/>
      </c>
      <c r="J182" s="117" t="str">
        <f t="shared" si="27"/>
        <v/>
      </c>
      <c r="K182" s="117" t="str">
        <f t="shared" si="28"/>
        <v/>
      </c>
      <c r="L182" s="117" t="str">
        <f t="shared" si="29"/>
        <v/>
      </c>
    </row>
    <row r="183" spans="1:12" ht="14.4" x14ac:dyDescent="0.3">
      <c r="A183" s="116">
        <f t="shared" si="30"/>
        <v>169</v>
      </c>
      <c r="B183" s="117">
        <f t="shared" si="31"/>
        <v>3250.585336489612</v>
      </c>
      <c r="C183" s="117">
        <f t="shared" si="22"/>
        <v>81.2646334122403</v>
      </c>
      <c r="D183" s="117">
        <f t="shared" si="23"/>
        <v>59.594064502309557</v>
      </c>
      <c r="E183" s="117">
        <f t="shared" si="24"/>
        <v>21.670568909930743</v>
      </c>
      <c r="F183" s="117">
        <f t="shared" si="25"/>
        <v>3228.9147675796812</v>
      </c>
      <c r="H183" s="117" t="str">
        <f t="shared" si="32"/>
        <v/>
      </c>
      <c r="I183" s="117" t="str">
        <f t="shared" si="26"/>
        <v/>
      </c>
      <c r="J183" s="117" t="str">
        <f t="shared" si="27"/>
        <v/>
      </c>
      <c r="K183" s="117" t="str">
        <f t="shared" si="28"/>
        <v/>
      </c>
      <c r="L183" s="117" t="str">
        <f t="shared" si="29"/>
        <v/>
      </c>
    </row>
    <row r="184" spans="1:12" ht="14.4" x14ac:dyDescent="0.3">
      <c r="A184" s="116">
        <f t="shared" si="30"/>
        <v>170</v>
      </c>
      <c r="B184" s="117">
        <f t="shared" si="31"/>
        <v>3228.9147675796812</v>
      </c>
      <c r="C184" s="117">
        <f t="shared" si="22"/>
        <v>80.72286918949203</v>
      </c>
      <c r="D184" s="117">
        <f t="shared" si="23"/>
        <v>59.196770738960822</v>
      </c>
      <c r="E184" s="117">
        <f t="shared" si="24"/>
        <v>21.526098450531208</v>
      </c>
      <c r="F184" s="117">
        <f t="shared" si="25"/>
        <v>3207.38866912915</v>
      </c>
      <c r="H184" s="117" t="str">
        <f t="shared" si="32"/>
        <v/>
      </c>
      <c r="I184" s="117" t="str">
        <f t="shared" si="26"/>
        <v/>
      </c>
      <c r="J184" s="117" t="str">
        <f t="shared" si="27"/>
        <v/>
      </c>
      <c r="K184" s="117" t="str">
        <f t="shared" si="28"/>
        <v/>
      </c>
      <c r="L184" s="117" t="str">
        <f t="shared" si="29"/>
        <v/>
      </c>
    </row>
    <row r="185" spans="1:12" ht="14.4" x14ac:dyDescent="0.3">
      <c r="A185" s="116">
        <f t="shared" si="30"/>
        <v>171</v>
      </c>
      <c r="B185" s="117">
        <f t="shared" si="31"/>
        <v>3207.38866912915</v>
      </c>
      <c r="C185" s="117">
        <f t="shared" si="22"/>
        <v>80.18471672822875</v>
      </c>
      <c r="D185" s="117">
        <f t="shared" si="23"/>
        <v>58.802125600701082</v>
      </c>
      <c r="E185" s="117">
        <f t="shared" si="24"/>
        <v>21.382591127527668</v>
      </c>
      <c r="F185" s="117">
        <f t="shared" si="25"/>
        <v>3186.006078001622</v>
      </c>
      <c r="H185" s="117" t="str">
        <f t="shared" si="32"/>
        <v/>
      </c>
      <c r="I185" s="117" t="str">
        <f t="shared" si="26"/>
        <v/>
      </c>
      <c r="J185" s="117" t="str">
        <f t="shared" si="27"/>
        <v/>
      </c>
      <c r="K185" s="117" t="str">
        <f t="shared" si="28"/>
        <v/>
      </c>
      <c r="L185" s="117" t="str">
        <f t="shared" si="29"/>
        <v/>
      </c>
    </row>
    <row r="186" spans="1:12" ht="14.4" x14ac:dyDescent="0.3">
      <c r="A186" s="116">
        <f t="shared" si="30"/>
        <v>172</v>
      </c>
      <c r="B186" s="117">
        <f t="shared" si="31"/>
        <v>3186.006078001622</v>
      </c>
      <c r="C186" s="117">
        <f t="shared" si="22"/>
        <v>79.650151950040552</v>
      </c>
      <c r="D186" s="117">
        <f t="shared" si="23"/>
        <v>58.410111430029737</v>
      </c>
      <c r="E186" s="117">
        <f t="shared" si="24"/>
        <v>21.240040520010815</v>
      </c>
      <c r="F186" s="117">
        <f t="shared" si="25"/>
        <v>3164.766037481611</v>
      </c>
      <c r="H186" s="117" t="str">
        <f t="shared" si="32"/>
        <v/>
      </c>
      <c r="I186" s="117" t="str">
        <f t="shared" si="26"/>
        <v/>
      </c>
      <c r="J186" s="117" t="str">
        <f t="shared" si="27"/>
        <v/>
      </c>
      <c r="K186" s="117" t="str">
        <f t="shared" si="28"/>
        <v/>
      </c>
      <c r="L186" s="117" t="str">
        <f t="shared" si="29"/>
        <v/>
      </c>
    </row>
    <row r="187" spans="1:12" ht="14.4" x14ac:dyDescent="0.3">
      <c r="A187" s="116">
        <f t="shared" si="30"/>
        <v>173</v>
      </c>
      <c r="B187" s="117">
        <f t="shared" si="31"/>
        <v>3164.766037481611</v>
      </c>
      <c r="C187" s="117">
        <f t="shared" si="22"/>
        <v>79.119150937040274</v>
      </c>
      <c r="D187" s="117">
        <f t="shared" si="23"/>
        <v>58.020710687162868</v>
      </c>
      <c r="E187" s="117">
        <f t="shared" si="24"/>
        <v>21.098440249877406</v>
      </c>
      <c r="F187" s="117">
        <f t="shared" si="25"/>
        <v>3143.6675972317339</v>
      </c>
      <c r="H187" s="117" t="str">
        <f t="shared" si="32"/>
        <v/>
      </c>
      <c r="I187" s="117" t="str">
        <f t="shared" si="26"/>
        <v/>
      </c>
      <c r="J187" s="117" t="str">
        <f t="shared" si="27"/>
        <v/>
      </c>
      <c r="K187" s="117" t="str">
        <f t="shared" si="28"/>
        <v/>
      </c>
      <c r="L187" s="117" t="str">
        <f t="shared" si="29"/>
        <v/>
      </c>
    </row>
    <row r="188" spans="1:12" ht="14.4" x14ac:dyDescent="0.3">
      <c r="A188" s="116">
        <f t="shared" si="30"/>
        <v>174</v>
      </c>
      <c r="B188" s="117">
        <f t="shared" si="31"/>
        <v>3143.6675972317339</v>
      </c>
      <c r="C188" s="117">
        <f t="shared" si="22"/>
        <v>78.591689930793351</v>
      </c>
      <c r="D188" s="117">
        <f t="shared" si="23"/>
        <v>57.633905949248458</v>
      </c>
      <c r="E188" s="117">
        <f t="shared" si="24"/>
        <v>20.957783981544893</v>
      </c>
      <c r="F188" s="117">
        <f t="shared" si="25"/>
        <v>3122.7098132501887</v>
      </c>
      <c r="H188" s="117" t="str">
        <f t="shared" si="32"/>
        <v/>
      </c>
      <c r="I188" s="117" t="str">
        <f t="shared" si="26"/>
        <v/>
      </c>
      <c r="J188" s="117" t="str">
        <f t="shared" si="27"/>
        <v/>
      </c>
      <c r="K188" s="117" t="str">
        <f t="shared" si="28"/>
        <v/>
      </c>
      <c r="L188" s="117" t="str">
        <f t="shared" si="29"/>
        <v/>
      </c>
    </row>
    <row r="189" spans="1:12" ht="14.4" x14ac:dyDescent="0.3">
      <c r="A189" s="116">
        <f t="shared" si="30"/>
        <v>175</v>
      </c>
      <c r="B189" s="117">
        <f t="shared" si="31"/>
        <v>3122.7098132501887</v>
      </c>
      <c r="C189" s="117">
        <f t="shared" si="22"/>
        <v>78.067745331254727</v>
      </c>
      <c r="D189" s="117">
        <f t="shared" si="23"/>
        <v>57.249679909586796</v>
      </c>
      <c r="E189" s="117">
        <f t="shared" si="24"/>
        <v>20.818065421667932</v>
      </c>
      <c r="F189" s="117">
        <f t="shared" si="25"/>
        <v>3101.8917478285207</v>
      </c>
      <c r="H189" s="117" t="str">
        <f t="shared" si="32"/>
        <v/>
      </c>
      <c r="I189" s="117" t="str">
        <f t="shared" si="26"/>
        <v/>
      </c>
      <c r="J189" s="117" t="str">
        <f t="shared" si="27"/>
        <v/>
      </c>
      <c r="K189" s="117" t="str">
        <f t="shared" si="28"/>
        <v/>
      </c>
      <c r="L189" s="117" t="str">
        <f t="shared" si="29"/>
        <v/>
      </c>
    </row>
    <row r="190" spans="1:12" ht="14.4" x14ac:dyDescent="0.3">
      <c r="A190" s="116">
        <f t="shared" si="30"/>
        <v>176</v>
      </c>
      <c r="B190" s="117">
        <f t="shared" si="31"/>
        <v>3101.8917478285207</v>
      </c>
      <c r="C190" s="117">
        <f t="shared" si="22"/>
        <v>77.547293695713023</v>
      </c>
      <c r="D190" s="117">
        <f t="shared" si="23"/>
        <v>56.868015376856214</v>
      </c>
      <c r="E190" s="117">
        <f t="shared" si="24"/>
        <v>20.679278318856809</v>
      </c>
      <c r="F190" s="117">
        <f t="shared" si="25"/>
        <v>3081.2124695096641</v>
      </c>
      <c r="H190" s="117" t="str">
        <f t="shared" si="32"/>
        <v/>
      </c>
      <c r="I190" s="117" t="str">
        <f t="shared" si="26"/>
        <v/>
      </c>
      <c r="J190" s="117" t="str">
        <f t="shared" si="27"/>
        <v/>
      </c>
      <c r="K190" s="117" t="str">
        <f t="shared" si="28"/>
        <v/>
      </c>
      <c r="L190" s="117" t="str">
        <f t="shared" si="29"/>
        <v/>
      </c>
    </row>
    <row r="191" spans="1:12" ht="14.4" x14ac:dyDescent="0.3">
      <c r="A191" s="116">
        <f t="shared" si="30"/>
        <v>177</v>
      </c>
      <c r="B191" s="117">
        <f t="shared" si="31"/>
        <v>3081.2124695096641</v>
      </c>
      <c r="C191" s="117">
        <f t="shared" si="22"/>
        <v>77.030311737741613</v>
      </c>
      <c r="D191" s="117">
        <f t="shared" si="23"/>
        <v>56.48889527434384</v>
      </c>
      <c r="E191" s="117">
        <f t="shared" si="24"/>
        <v>20.541416463397773</v>
      </c>
      <c r="F191" s="117">
        <f t="shared" si="25"/>
        <v>3060.6710530462665</v>
      </c>
      <c r="H191" s="117" t="str">
        <f t="shared" si="32"/>
        <v/>
      </c>
      <c r="I191" s="117" t="str">
        <f t="shared" si="26"/>
        <v/>
      </c>
      <c r="J191" s="117" t="str">
        <f t="shared" si="27"/>
        <v/>
      </c>
      <c r="K191" s="117" t="str">
        <f t="shared" si="28"/>
        <v/>
      </c>
      <c r="L191" s="117" t="str">
        <f t="shared" si="29"/>
        <v/>
      </c>
    </row>
    <row r="192" spans="1:12" ht="14.4" x14ac:dyDescent="0.3">
      <c r="A192" s="116">
        <f t="shared" si="30"/>
        <v>178</v>
      </c>
      <c r="B192" s="117">
        <f t="shared" si="31"/>
        <v>3060.6710530462665</v>
      </c>
      <c r="C192" s="117">
        <f t="shared" si="22"/>
        <v>76.516776326156659</v>
      </c>
      <c r="D192" s="117">
        <f t="shared" si="23"/>
        <v>56.11230263918155</v>
      </c>
      <c r="E192" s="117">
        <f t="shared" si="24"/>
        <v>20.404473686975109</v>
      </c>
      <c r="F192" s="117">
        <f t="shared" si="25"/>
        <v>3040.2665793592914</v>
      </c>
      <c r="H192" s="117" t="str">
        <f t="shared" si="32"/>
        <v/>
      </c>
      <c r="I192" s="117" t="str">
        <f t="shared" si="26"/>
        <v/>
      </c>
      <c r="J192" s="117" t="str">
        <f t="shared" si="27"/>
        <v/>
      </c>
      <c r="K192" s="117" t="str">
        <f t="shared" si="28"/>
        <v/>
      </c>
      <c r="L192" s="117" t="str">
        <f t="shared" si="29"/>
        <v/>
      </c>
    </row>
    <row r="193" spans="1:12" ht="14.4" x14ac:dyDescent="0.3">
      <c r="A193" s="116">
        <f t="shared" si="30"/>
        <v>179</v>
      </c>
      <c r="B193" s="117">
        <f t="shared" si="31"/>
        <v>3040.2665793592914</v>
      </c>
      <c r="C193" s="117">
        <f t="shared" si="22"/>
        <v>76.006664483982291</v>
      </c>
      <c r="D193" s="117">
        <f t="shared" si="23"/>
        <v>55.738220621587011</v>
      </c>
      <c r="E193" s="117">
        <f t="shared" si="24"/>
        <v>20.26844386239528</v>
      </c>
      <c r="F193" s="117">
        <f t="shared" si="25"/>
        <v>3019.9981354968963</v>
      </c>
      <c r="H193" s="117" t="str">
        <f t="shared" si="32"/>
        <v/>
      </c>
      <c r="I193" s="117" t="str">
        <f t="shared" si="26"/>
        <v/>
      </c>
      <c r="J193" s="117" t="str">
        <f t="shared" si="27"/>
        <v/>
      </c>
      <c r="K193" s="117" t="str">
        <f t="shared" si="28"/>
        <v/>
      </c>
      <c r="L193" s="117" t="str">
        <f t="shared" si="29"/>
        <v/>
      </c>
    </row>
    <row r="194" spans="1:12" ht="14.4" x14ac:dyDescent="0.3">
      <c r="A194" s="116">
        <f t="shared" si="30"/>
        <v>180</v>
      </c>
      <c r="B194" s="117">
        <f t="shared" si="31"/>
        <v>3019.9981354968963</v>
      </c>
      <c r="C194" s="117">
        <f t="shared" si="22"/>
        <v>75.499953387422408</v>
      </c>
      <c r="D194" s="117">
        <f t="shared" si="23"/>
        <v>55.366632484109765</v>
      </c>
      <c r="E194" s="117">
        <f t="shared" si="24"/>
        <v>20.133320903312644</v>
      </c>
      <c r="F194" s="117">
        <f t="shared" si="25"/>
        <v>2999.8648145935836</v>
      </c>
      <c r="H194" s="117" t="str">
        <f t="shared" si="32"/>
        <v/>
      </c>
      <c r="I194" s="117" t="str">
        <f t="shared" si="26"/>
        <v/>
      </c>
      <c r="J194" s="117" t="str">
        <f t="shared" si="27"/>
        <v/>
      </c>
      <c r="K194" s="117" t="str">
        <f t="shared" si="28"/>
        <v/>
      </c>
      <c r="L194" s="117" t="str">
        <f t="shared" si="29"/>
        <v/>
      </c>
    </row>
    <row r="195" spans="1:12" ht="14.4" x14ac:dyDescent="0.3">
      <c r="A195" s="116">
        <f t="shared" si="30"/>
        <v>181</v>
      </c>
      <c r="B195" s="117">
        <f t="shared" si="31"/>
        <v>2999.8648145935836</v>
      </c>
      <c r="C195" s="117">
        <f t="shared" si="22"/>
        <v>74.996620364839586</v>
      </c>
      <c r="D195" s="117">
        <f t="shared" si="23"/>
        <v>54.997521600882365</v>
      </c>
      <c r="E195" s="117">
        <f t="shared" si="24"/>
        <v>19.999098763957221</v>
      </c>
      <c r="F195" s="117">
        <f t="shared" si="25"/>
        <v>2979.8657158296264</v>
      </c>
      <c r="H195" s="117" t="str">
        <f t="shared" si="32"/>
        <v/>
      </c>
      <c r="I195" s="117" t="str">
        <f t="shared" si="26"/>
        <v/>
      </c>
      <c r="J195" s="117" t="str">
        <f t="shared" si="27"/>
        <v/>
      </c>
      <c r="K195" s="117" t="str">
        <f t="shared" si="28"/>
        <v/>
      </c>
      <c r="L195" s="117" t="str">
        <f t="shared" si="29"/>
        <v/>
      </c>
    </row>
    <row r="196" spans="1:12" ht="14.4" x14ac:dyDescent="0.3">
      <c r="A196" s="116">
        <f t="shared" si="30"/>
        <v>182</v>
      </c>
      <c r="B196" s="117">
        <f t="shared" si="31"/>
        <v>2979.8657158296264</v>
      </c>
      <c r="C196" s="117">
        <f t="shared" si="22"/>
        <v>74.496642895740663</v>
      </c>
      <c r="D196" s="117">
        <f t="shared" si="23"/>
        <v>54.630871456876484</v>
      </c>
      <c r="E196" s="117">
        <f t="shared" si="24"/>
        <v>19.865771438864179</v>
      </c>
      <c r="F196" s="117">
        <f t="shared" si="25"/>
        <v>2959.9999443907623</v>
      </c>
      <c r="H196" s="117" t="str">
        <f t="shared" si="32"/>
        <v/>
      </c>
      <c r="I196" s="117" t="str">
        <f t="shared" si="26"/>
        <v/>
      </c>
      <c r="J196" s="117" t="str">
        <f t="shared" si="27"/>
        <v/>
      </c>
      <c r="K196" s="117" t="str">
        <f t="shared" si="28"/>
        <v/>
      </c>
      <c r="L196" s="117" t="str">
        <f t="shared" si="29"/>
        <v/>
      </c>
    </row>
    <row r="197" spans="1:12" ht="14.4" x14ac:dyDescent="0.3">
      <c r="A197" s="116">
        <f t="shared" si="30"/>
        <v>183</v>
      </c>
      <c r="B197" s="117">
        <f t="shared" si="31"/>
        <v>2959.9999443907623</v>
      </c>
      <c r="C197" s="117">
        <f t="shared" si="22"/>
        <v>73.999998609769065</v>
      </c>
      <c r="D197" s="117">
        <f t="shared" si="23"/>
        <v>54.266665647163975</v>
      </c>
      <c r="E197" s="117">
        <f t="shared" si="24"/>
        <v>19.73333296260509</v>
      </c>
      <c r="F197" s="117">
        <f t="shared" si="25"/>
        <v>2940.2666114281569</v>
      </c>
      <c r="H197" s="117" t="str">
        <f t="shared" si="32"/>
        <v/>
      </c>
      <c r="I197" s="117" t="str">
        <f t="shared" si="26"/>
        <v/>
      </c>
      <c r="J197" s="117" t="str">
        <f t="shared" si="27"/>
        <v/>
      </c>
      <c r="K197" s="117" t="str">
        <f t="shared" si="28"/>
        <v/>
      </c>
      <c r="L197" s="117" t="str">
        <f t="shared" si="29"/>
        <v/>
      </c>
    </row>
    <row r="198" spans="1:12" ht="14.4" x14ac:dyDescent="0.3">
      <c r="A198" s="116">
        <f t="shared" si="30"/>
        <v>184</v>
      </c>
      <c r="B198" s="117">
        <f t="shared" si="31"/>
        <v>2940.2666114281569</v>
      </c>
      <c r="C198" s="117">
        <f t="shared" si="22"/>
        <v>73.506665285703932</v>
      </c>
      <c r="D198" s="117">
        <f t="shared" si="23"/>
        <v>53.904887876182876</v>
      </c>
      <c r="E198" s="117">
        <f t="shared" si="24"/>
        <v>19.601777409521056</v>
      </c>
      <c r="F198" s="117">
        <f t="shared" si="25"/>
        <v>2920.6648340186357</v>
      </c>
      <c r="H198" s="117" t="str">
        <f t="shared" si="32"/>
        <v/>
      </c>
      <c r="I198" s="117" t="str">
        <f t="shared" si="26"/>
        <v/>
      </c>
      <c r="J198" s="117" t="str">
        <f t="shared" si="27"/>
        <v/>
      </c>
      <c r="K198" s="117" t="str">
        <f t="shared" si="28"/>
        <v/>
      </c>
      <c r="L198" s="117" t="str">
        <f t="shared" si="29"/>
        <v/>
      </c>
    </row>
    <row r="199" spans="1:12" ht="14.4" x14ac:dyDescent="0.3">
      <c r="A199" s="116">
        <f t="shared" si="30"/>
        <v>185</v>
      </c>
      <c r="B199" s="117">
        <f t="shared" si="31"/>
        <v>2920.6648340186357</v>
      </c>
      <c r="C199" s="117">
        <f t="shared" si="22"/>
        <v>73.016620850465898</v>
      </c>
      <c r="D199" s="117">
        <f t="shared" si="23"/>
        <v>53.545521957008319</v>
      </c>
      <c r="E199" s="117">
        <f t="shared" si="24"/>
        <v>19.471098893457579</v>
      </c>
      <c r="F199" s="117">
        <f t="shared" si="25"/>
        <v>2901.1937351251781</v>
      </c>
      <c r="H199" s="117" t="str">
        <f t="shared" si="32"/>
        <v/>
      </c>
      <c r="I199" s="117" t="str">
        <f t="shared" si="26"/>
        <v/>
      </c>
      <c r="J199" s="117" t="str">
        <f t="shared" si="27"/>
        <v/>
      </c>
      <c r="K199" s="117" t="str">
        <f t="shared" si="28"/>
        <v/>
      </c>
      <c r="L199" s="117" t="str">
        <f t="shared" si="29"/>
        <v/>
      </c>
    </row>
    <row r="200" spans="1:12" ht="14.4" x14ac:dyDescent="0.3">
      <c r="A200" s="116">
        <f t="shared" si="30"/>
        <v>186</v>
      </c>
      <c r="B200" s="117">
        <f t="shared" si="31"/>
        <v>2901.1937351251781</v>
      </c>
      <c r="C200" s="117">
        <f t="shared" si="22"/>
        <v>72.529843378129456</v>
      </c>
      <c r="D200" s="117">
        <f t="shared" si="23"/>
        <v>53.188551810628269</v>
      </c>
      <c r="E200" s="117">
        <f t="shared" si="24"/>
        <v>19.341291567501187</v>
      </c>
      <c r="F200" s="117">
        <f t="shared" si="25"/>
        <v>2881.8524435576769</v>
      </c>
      <c r="H200" s="117" t="str">
        <f t="shared" si="32"/>
        <v/>
      </c>
      <c r="I200" s="117" t="str">
        <f t="shared" si="26"/>
        <v/>
      </c>
      <c r="J200" s="117" t="str">
        <f t="shared" si="27"/>
        <v/>
      </c>
      <c r="K200" s="117" t="str">
        <f t="shared" si="28"/>
        <v/>
      </c>
      <c r="L200" s="117" t="str">
        <f t="shared" si="29"/>
        <v/>
      </c>
    </row>
    <row r="201" spans="1:12" ht="14.4" x14ac:dyDescent="0.3">
      <c r="A201" s="116">
        <f t="shared" si="30"/>
        <v>187</v>
      </c>
      <c r="B201" s="117">
        <f t="shared" si="31"/>
        <v>2881.8524435576769</v>
      </c>
      <c r="C201" s="117">
        <f t="shared" si="22"/>
        <v>72.04631108894192</v>
      </c>
      <c r="D201" s="117">
        <f t="shared" si="23"/>
        <v>52.833961465224078</v>
      </c>
      <c r="E201" s="117">
        <f t="shared" si="24"/>
        <v>19.212349623717841</v>
      </c>
      <c r="F201" s="117">
        <f t="shared" si="25"/>
        <v>2862.6400939339592</v>
      </c>
      <c r="H201" s="117" t="str">
        <f t="shared" si="32"/>
        <v/>
      </c>
      <c r="I201" s="117" t="str">
        <f t="shared" si="26"/>
        <v/>
      </c>
      <c r="J201" s="117" t="str">
        <f t="shared" si="27"/>
        <v/>
      </c>
      <c r="K201" s="117" t="str">
        <f t="shared" si="28"/>
        <v/>
      </c>
      <c r="L201" s="117" t="str">
        <f t="shared" si="29"/>
        <v/>
      </c>
    </row>
    <row r="202" spans="1:12" ht="14.4" x14ac:dyDescent="0.3">
      <c r="A202" s="116">
        <f t="shared" si="30"/>
        <v>188</v>
      </c>
      <c r="B202" s="117">
        <f t="shared" si="31"/>
        <v>2862.6400939339592</v>
      </c>
      <c r="C202" s="117">
        <f t="shared" si="22"/>
        <v>71.566002348348988</v>
      </c>
      <c r="D202" s="117">
        <f t="shared" si="23"/>
        <v>52.481735055455921</v>
      </c>
      <c r="E202" s="117">
        <f t="shared" si="24"/>
        <v>19.084267292893067</v>
      </c>
      <c r="F202" s="117">
        <f t="shared" si="25"/>
        <v>2843.5558266410662</v>
      </c>
      <c r="H202" s="117" t="str">
        <f t="shared" si="32"/>
        <v/>
      </c>
      <c r="I202" s="117" t="str">
        <f t="shared" si="26"/>
        <v/>
      </c>
      <c r="J202" s="117" t="str">
        <f t="shared" si="27"/>
        <v/>
      </c>
      <c r="K202" s="117" t="str">
        <f t="shared" si="28"/>
        <v/>
      </c>
      <c r="L202" s="117" t="str">
        <f t="shared" si="29"/>
        <v/>
      </c>
    </row>
    <row r="203" spans="1:12" ht="14.4" x14ac:dyDescent="0.3">
      <c r="A203" s="116">
        <f t="shared" si="30"/>
        <v>189</v>
      </c>
      <c r="B203" s="117">
        <f t="shared" si="31"/>
        <v>2843.5558266410662</v>
      </c>
      <c r="C203" s="117">
        <f t="shared" si="22"/>
        <v>71.088895666026659</v>
      </c>
      <c r="D203" s="117">
        <f t="shared" si="23"/>
        <v>52.131856821752883</v>
      </c>
      <c r="E203" s="117">
        <f t="shared" si="24"/>
        <v>18.957038844273775</v>
      </c>
      <c r="F203" s="117">
        <f t="shared" si="25"/>
        <v>2824.5987877967927</v>
      </c>
      <c r="H203" s="117" t="str">
        <f t="shared" si="32"/>
        <v/>
      </c>
      <c r="I203" s="117" t="str">
        <f t="shared" si="26"/>
        <v/>
      </c>
      <c r="J203" s="117" t="str">
        <f t="shared" si="27"/>
        <v/>
      </c>
      <c r="K203" s="117" t="str">
        <f t="shared" si="28"/>
        <v/>
      </c>
      <c r="L203" s="117" t="str">
        <f t="shared" si="29"/>
        <v/>
      </c>
    </row>
    <row r="204" spans="1:12" ht="14.4" x14ac:dyDescent="0.3">
      <c r="A204" s="116">
        <f t="shared" si="30"/>
        <v>190</v>
      </c>
      <c r="B204" s="117">
        <f t="shared" si="31"/>
        <v>2824.5987877967927</v>
      </c>
      <c r="C204" s="117">
        <f t="shared" si="22"/>
        <v>70.614969694919822</v>
      </c>
      <c r="D204" s="117">
        <f t="shared" si="23"/>
        <v>51.78431110960787</v>
      </c>
      <c r="E204" s="117">
        <f t="shared" si="24"/>
        <v>18.830658585311951</v>
      </c>
      <c r="F204" s="117">
        <f t="shared" si="25"/>
        <v>2805.7681292114812</v>
      </c>
      <c r="H204" s="117" t="str">
        <f t="shared" si="32"/>
        <v/>
      </c>
      <c r="I204" s="117" t="str">
        <f t="shared" si="26"/>
        <v/>
      </c>
      <c r="J204" s="117" t="str">
        <f t="shared" si="27"/>
        <v/>
      </c>
      <c r="K204" s="117" t="str">
        <f t="shared" si="28"/>
        <v/>
      </c>
      <c r="L204" s="117" t="str">
        <f t="shared" si="29"/>
        <v/>
      </c>
    </row>
    <row r="205" spans="1:12" ht="14.4" x14ac:dyDescent="0.3">
      <c r="A205" s="116">
        <f t="shared" si="30"/>
        <v>191</v>
      </c>
      <c r="B205" s="117">
        <f t="shared" si="31"/>
        <v>2805.7681292114812</v>
      </c>
      <c r="C205" s="117">
        <f t="shared" si="22"/>
        <v>70.144203230287033</v>
      </c>
      <c r="D205" s="117">
        <f t="shared" si="23"/>
        <v>51.439082368877159</v>
      </c>
      <c r="E205" s="117">
        <f t="shared" si="24"/>
        <v>18.705120861409874</v>
      </c>
      <c r="F205" s="117">
        <f t="shared" si="25"/>
        <v>2787.0630083500714</v>
      </c>
      <c r="H205" s="117" t="str">
        <f t="shared" si="32"/>
        <v/>
      </c>
      <c r="I205" s="117" t="str">
        <f t="shared" si="26"/>
        <v/>
      </c>
      <c r="J205" s="117" t="str">
        <f t="shared" si="27"/>
        <v/>
      </c>
      <c r="K205" s="117" t="str">
        <f t="shared" si="28"/>
        <v/>
      </c>
      <c r="L205" s="117" t="str">
        <f t="shared" si="29"/>
        <v/>
      </c>
    </row>
    <row r="206" spans="1:12" ht="14.4" x14ac:dyDescent="0.3">
      <c r="A206" s="116">
        <f t="shared" si="30"/>
        <v>192</v>
      </c>
      <c r="B206" s="117">
        <f t="shared" si="31"/>
        <v>2787.0630083500714</v>
      </c>
      <c r="C206" s="117">
        <f t="shared" si="22"/>
        <v>69.676575208751785</v>
      </c>
      <c r="D206" s="117">
        <f t="shared" si="23"/>
        <v>51.096155153084645</v>
      </c>
      <c r="E206" s="117">
        <f t="shared" si="24"/>
        <v>18.58042005566714</v>
      </c>
      <c r="F206" s="117">
        <f t="shared" si="25"/>
        <v>2768.4825882944042</v>
      </c>
      <c r="H206" s="117" t="str">
        <f t="shared" si="32"/>
        <v/>
      </c>
      <c r="I206" s="117" t="str">
        <f t="shared" si="26"/>
        <v/>
      </c>
      <c r="J206" s="117" t="str">
        <f t="shared" si="27"/>
        <v/>
      </c>
      <c r="K206" s="117" t="str">
        <f t="shared" si="28"/>
        <v/>
      </c>
      <c r="L206" s="117" t="str">
        <f t="shared" si="29"/>
        <v/>
      </c>
    </row>
    <row r="207" spans="1:12" ht="14.4" x14ac:dyDescent="0.3">
      <c r="A207" s="116">
        <f t="shared" si="30"/>
        <v>193</v>
      </c>
      <c r="B207" s="117">
        <f t="shared" si="31"/>
        <v>2768.4825882944042</v>
      </c>
      <c r="C207" s="117">
        <f t="shared" ref="C207:C270" si="33">IF($B207="","",MIN($B207+$D207,MAX($B207*$B$7,$B$8)))</f>
        <v>69.212064707360113</v>
      </c>
      <c r="D207" s="117">
        <f t="shared" ref="D207:D270" si="34">IF($B207="","",$B207*($B$6/12))</f>
        <v>50.755514118730744</v>
      </c>
      <c r="E207" s="117">
        <f t="shared" ref="E207:E270" si="35">IF($B207="","",$C207-$D207)</f>
        <v>18.456550588629369</v>
      </c>
      <c r="F207" s="117">
        <f t="shared" ref="F207:F270" si="36">IF($B207="","",MAX($B207+$D207-$C207,0))</f>
        <v>2750.0260377057748</v>
      </c>
      <c r="H207" s="117" t="str">
        <f t="shared" si="32"/>
        <v/>
      </c>
      <c r="I207" s="117" t="str">
        <f t="shared" ref="I207:I270" si="37">IF($H207="","",MIN($B$9,$H207+$J207))</f>
        <v/>
      </c>
      <c r="J207" s="117" t="str">
        <f t="shared" ref="J207:J270" si="38">IF($H207="","",$H207*($B$6/12))</f>
        <v/>
      </c>
      <c r="K207" s="117" t="str">
        <f t="shared" ref="K207:K270" si="39">IF($H207="","",$I207-$J207)</f>
        <v/>
      </c>
      <c r="L207" s="117" t="str">
        <f t="shared" ref="L207:L270" si="40">IF($H207="","",MAX($H207+$J207-$I207,0))</f>
        <v/>
      </c>
    </row>
    <row r="208" spans="1:12" ht="14.4" x14ac:dyDescent="0.3">
      <c r="A208" s="116">
        <f t="shared" ref="A208:A271" si="41">IF(AND(N($F207)&lt;=0,N($L207)&lt;=0),"",$A207+1)</f>
        <v>194</v>
      </c>
      <c r="B208" s="117">
        <f t="shared" ref="B208:B271" si="42">IF(N($F207)&lt;=0,"",$F207)</f>
        <v>2750.0260377057748</v>
      </c>
      <c r="C208" s="117">
        <f t="shared" si="33"/>
        <v>68.75065094264437</v>
      </c>
      <c r="D208" s="117">
        <f t="shared" si="34"/>
        <v>50.417144024605875</v>
      </c>
      <c r="E208" s="117">
        <f t="shared" si="35"/>
        <v>18.333506918038495</v>
      </c>
      <c r="F208" s="117">
        <f t="shared" si="36"/>
        <v>2731.6925307877364</v>
      </c>
      <c r="H208" s="117" t="str">
        <f t="shared" ref="H208:H271" si="43">IF(N($L207)&lt;=0,"",$L207)</f>
        <v/>
      </c>
      <c r="I208" s="117" t="str">
        <f t="shared" si="37"/>
        <v/>
      </c>
      <c r="J208" s="117" t="str">
        <f t="shared" si="38"/>
        <v/>
      </c>
      <c r="K208" s="117" t="str">
        <f t="shared" si="39"/>
        <v/>
      </c>
      <c r="L208" s="117" t="str">
        <f t="shared" si="40"/>
        <v/>
      </c>
    </row>
    <row r="209" spans="1:12" ht="14.4" x14ac:dyDescent="0.3">
      <c r="A209" s="116">
        <f t="shared" si="41"/>
        <v>195</v>
      </c>
      <c r="B209" s="117">
        <f t="shared" si="42"/>
        <v>2731.6925307877364</v>
      </c>
      <c r="C209" s="117">
        <f t="shared" si="33"/>
        <v>68.292313269693409</v>
      </c>
      <c r="D209" s="117">
        <f t="shared" si="34"/>
        <v>50.081029731108501</v>
      </c>
      <c r="E209" s="117">
        <f t="shared" si="35"/>
        <v>18.211283538584908</v>
      </c>
      <c r="F209" s="117">
        <f t="shared" si="36"/>
        <v>2713.4812472491517</v>
      </c>
      <c r="H209" s="117" t="str">
        <f t="shared" si="43"/>
        <v/>
      </c>
      <c r="I209" s="117" t="str">
        <f t="shared" si="37"/>
        <v/>
      </c>
      <c r="J209" s="117" t="str">
        <f t="shared" si="38"/>
        <v/>
      </c>
      <c r="K209" s="117" t="str">
        <f t="shared" si="39"/>
        <v/>
      </c>
      <c r="L209" s="117" t="str">
        <f t="shared" si="40"/>
        <v/>
      </c>
    </row>
    <row r="210" spans="1:12" ht="14.4" x14ac:dyDescent="0.3">
      <c r="A210" s="116">
        <f t="shared" si="41"/>
        <v>196</v>
      </c>
      <c r="B210" s="117">
        <f t="shared" si="42"/>
        <v>2713.4812472491517</v>
      </c>
      <c r="C210" s="117">
        <f t="shared" si="33"/>
        <v>67.837031181228795</v>
      </c>
      <c r="D210" s="117">
        <f t="shared" si="34"/>
        <v>49.747156199567783</v>
      </c>
      <c r="E210" s="117">
        <f t="shared" si="35"/>
        <v>18.089874981661012</v>
      </c>
      <c r="F210" s="117">
        <f t="shared" si="36"/>
        <v>2695.3913722674906</v>
      </c>
      <c r="H210" s="117" t="str">
        <f t="shared" si="43"/>
        <v/>
      </c>
      <c r="I210" s="117" t="str">
        <f t="shared" si="37"/>
        <v/>
      </c>
      <c r="J210" s="117" t="str">
        <f t="shared" si="38"/>
        <v/>
      </c>
      <c r="K210" s="117" t="str">
        <f t="shared" si="39"/>
        <v/>
      </c>
      <c r="L210" s="117" t="str">
        <f t="shared" si="40"/>
        <v/>
      </c>
    </row>
    <row r="211" spans="1:12" ht="14.4" x14ac:dyDescent="0.3">
      <c r="A211" s="116">
        <f t="shared" si="41"/>
        <v>197</v>
      </c>
      <c r="B211" s="117">
        <f t="shared" si="42"/>
        <v>2695.3913722674906</v>
      </c>
      <c r="C211" s="117">
        <f t="shared" si="33"/>
        <v>67.384784306687266</v>
      </c>
      <c r="D211" s="117">
        <f t="shared" si="34"/>
        <v>49.415508491570662</v>
      </c>
      <c r="E211" s="117">
        <f t="shared" si="35"/>
        <v>17.969275815116603</v>
      </c>
      <c r="F211" s="117">
        <f t="shared" si="36"/>
        <v>2677.4220964523738</v>
      </c>
      <c r="H211" s="117" t="str">
        <f t="shared" si="43"/>
        <v/>
      </c>
      <c r="I211" s="117" t="str">
        <f t="shared" si="37"/>
        <v/>
      </c>
      <c r="J211" s="117" t="str">
        <f t="shared" si="38"/>
        <v/>
      </c>
      <c r="K211" s="117" t="str">
        <f t="shared" si="39"/>
        <v/>
      </c>
      <c r="L211" s="117" t="str">
        <f t="shared" si="40"/>
        <v/>
      </c>
    </row>
    <row r="212" spans="1:12" ht="14.4" x14ac:dyDescent="0.3">
      <c r="A212" s="116">
        <f t="shared" si="41"/>
        <v>198</v>
      </c>
      <c r="B212" s="117">
        <f t="shared" si="42"/>
        <v>2677.4220964523738</v>
      </c>
      <c r="C212" s="117">
        <f t="shared" si="33"/>
        <v>66.935552411309345</v>
      </c>
      <c r="D212" s="117">
        <f t="shared" si="34"/>
        <v>49.086071768293522</v>
      </c>
      <c r="E212" s="117">
        <f t="shared" si="35"/>
        <v>17.849480643015823</v>
      </c>
      <c r="F212" s="117">
        <f t="shared" si="36"/>
        <v>2659.572615809358</v>
      </c>
      <c r="H212" s="117" t="str">
        <f t="shared" si="43"/>
        <v/>
      </c>
      <c r="I212" s="117" t="str">
        <f t="shared" si="37"/>
        <v/>
      </c>
      <c r="J212" s="117" t="str">
        <f t="shared" si="38"/>
        <v/>
      </c>
      <c r="K212" s="117" t="str">
        <f t="shared" si="39"/>
        <v/>
      </c>
      <c r="L212" s="117" t="str">
        <f t="shared" si="40"/>
        <v/>
      </c>
    </row>
    <row r="213" spans="1:12" ht="14.4" x14ac:dyDescent="0.3">
      <c r="A213" s="116">
        <f t="shared" si="41"/>
        <v>199</v>
      </c>
      <c r="B213" s="117">
        <f t="shared" si="42"/>
        <v>2659.572615809358</v>
      </c>
      <c r="C213" s="117">
        <f t="shared" si="33"/>
        <v>66.489315395233959</v>
      </c>
      <c r="D213" s="117">
        <f t="shared" si="34"/>
        <v>48.758831289838227</v>
      </c>
      <c r="E213" s="117">
        <f t="shared" si="35"/>
        <v>17.730484105395732</v>
      </c>
      <c r="F213" s="117">
        <f t="shared" si="36"/>
        <v>2641.8421317039624</v>
      </c>
      <c r="H213" s="117" t="str">
        <f t="shared" si="43"/>
        <v/>
      </c>
      <c r="I213" s="117" t="str">
        <f t="shared" si="37"/>
        <v/>
      </c>
      <c r="J213" s="117" t="str">
        <f t="shared" si="38"/>
        <v/>
      </c>
      <c r="K213" s="117" t="str">
        <f t="shared" si="39"/>
        <v/>
      </c>
      <c r="L213" s="117" t="str">
        <f t="shared" si="40"/>
        <v/>
      </c>
    </row>
    <row r="214" spans="1:12" ht="14.4" x14ac:dyDescent="0.3">
      <c r="A214" s="116">
        <f t="shared" si="41"/>
        <v>200</v>
      </c>
      <c r="B214" s="117">
        <f t="shared" si="42"/>
        <v>2641.8421317039624</v>
      </c>
      <c r="C214" s="117">
        <f t="shared" si="33"/>
        <v>66.046053292599069</v>
      </c>
      <c r="D214" s="117">
        <f t="shared" si="34"/>
        <v>48.433772414572644</v>
      </c>
      <c r="E214" s="117">
        <f t="shared" si="35"/>
        <v>17.612280878026425</v>
      </c>
      <c r="F214" s="117">
        <f t="shared" si="36"/>
        <v>2624.229850825936</v>
      </c>
      <c r="H214" s="117" t="str">
        <f t="shared" si="43"/>
        <v/>
      </c>
      <c r="I214" s="117" t="str">
        <f t="shared" si="37"/>
        <v/>
      </c>
      <c r="J214" s="117" t="str">
        <f t="shared" si="38"/>
        <v/>
      </c>
      <c r="K214" s="117" t="str">
        <f t="shared" si="39"/>
        <v/>
      </c>
      <c r="L214" s="117" t="str">
        <f t="shared" si="40"/>
        <v/>
      </c>
    </row>
    <row r="215" spans="1:12" ht="14.4" x14ac:dyDescent="0.3">
      <c r="A215" s="116">
        <f t="shared" si="41"/>
        <v>201</v>
      </c>
      <c r="B215" s="117">
        <f t="shared" si="42"/>
        <v>2624.229850825936</v>
      </c>
      <c r="C215" s="117">
        <f t="shared" si="33"/>
        <v>65.605746270648396</v>
      </c>
      <c r="D215" s="117">
        <f t="shared" si="34"/>
        <v>48.110880598475489</v>
      </c>
      <c r="E215" s="117">
        <f t="shared" si="35"/>
        <v>17.494865672172907</v>
      </c>
      <c r="F215" s="117">
        <f t="shared" si="36"/>
        <v>2606.7349851537629</v>
      </c>
      <c r="H215" s="117" t="str">
        <f t="shared" si="43"/>
        <v/>
      </c>
      <c r="I215" s="117" t="str">
        <f t="shared" si="37"/>
        <v/>
      </c>
      <c r="J215" s="117" t="str">
        <f t="shared" si="38"/>
        <v/>
      </c>
      <c r="K215" s="117" t="str">
        <f t="shared" si="39"/>
        <v/>
      </c>
      <c r="L215" s="117" t="str">
        <f t="shared" si="40"/>
        <v/>
      </c>
    </row>
    <row r="216" spans="1:12" ht="14.4" x14ac:dyDescent="0.3">
      <c r="A216" s="116">
        <f t="shared" si="41"/>
        <v>202</v>
      </c>
      <c r="B216" s="117">
        <f t="shared" si="42"/>
        <v>2606.7349851537629</v>
      </c>
      <c r="C216" s="117">
        <f t="shared" si="33"/>
        <v>65.168374628844077</v>
      </c>
      <c r="D216" s="117">
        <f t="shared" si="34"/>
        <v>47.790141394485651</v>
      </c>
      <c r="E216" s="117">
        <f t="shared" si="35"/>
        <v>17.378233234358426</v>
      </c>
      <c r="F216" s="117">
        <f t="shared" si="36"/>
        <v>2589.3567519194044</v>
      </c>
      <c r="H216" s="117" t="str">
        <f t="shared" si="43"/>
        <v/>
      </c>
      <c r="I216" s="117" t="str">
        <f t="shared" si="37"/>
        <v/>
      </c>
      <c r="J216" s="117" t="str">
        <f t="shared" si="38"/>
        <v/>
      </c>
      <c r="K216" s="117" t="str">
        <f t="shared" si="39"/>
        <v/>
      </c>
      <c r="L216" s="117" t="str">
        <f t="shared" si="40"/>
        <v/>
      </c>
    </row>
    <row r="217" spans="1:12" ht="14.4" x14ac:dyDescent="0.3">
      <c r="A217" s="116">
        <f t="shared" si="41"/>
        <v>203</v>
      </c>
      <c r="B217" s="117">
        <f t="shared" si="42"/>
        <v>2589.3567519194044</v>
      </c>
      <c r="C217" s="117">
        <f t="shared" si="33"/>
        <v>64.733918797985112</v>
      </c>
      <c r="D217" s="117">
        <f t="shared" si="34"/>
        <v>47.471540451855745</v>
      </c>
      <c r="E217" s="117">
        <f t="shared" si="35"/>
        <v>17.262378346129367</v>
      </c>
      <c r="F217" s="117">
        <f t="shared" si="36"/>
        <v>2572.0943735732749</v>
      </c>
      <c r="H217" s="117" t="str">
        <f t="shared" si="43"/>
        <v/>
      </c>
      <c r="I217" s="117" t="str">
        <f t="shared" si="37"/>
        <v/>
      </c>
      <c r="J217" s="117" t="str">
        <f t="shared" si="38"/>
        <v/>
      </c>
      <c r="K217" s="117" t="str">
        <f t="shared" si="39"/>
        <v/>
      </c>
      <c r="L217" s="117" t="str">
        <f t="shared" si="40"/>
        <v/>
      </c>
    </row>
    <row r="218" spans="1:12" ht="14.4" x14ac:dyDescent="0.3">
      <c r="A218" s="116">
        <f t="shared" si="41"/>
        <v>204</v>
      </c>
      <c r="B218" s="117">
        <f t="shared" si="42"/>
        <v>2572.0943735732749</v>
      </c>
      <c r="C218" s="117">
        <f t="shared" si="33"/>
        <v>64.302359339331872</v>
      </c>
      <c r="D218" s="117">
        <f t="shared" si="34"/>
        <v>47.155063515510037</v>
      </c>
      <c r="E218" s="117">
        <f t="shared" si="35"/>
        <v>17.147295823821835</v>
      </c>
      <c r="F218" s="117">
        <f t="shared" si="36"/>
        <v>2554.947077749453</v>
      </c>
      <c r="H218" s="117" t="str">
        <f t="shared" si="43"/>
        <v/>
      </c>
      <c r="I218" s="117" t="str">
        <f t="shared" si="37"/>
        <v/>
      </c>
      <c r="J218" s="117" t="str">
        <f t="shared" si="38"/>
        <v/>
      </c>
      <c r="K218" s="117" t="str">
        <f t="shared" si="39"/>
        <v/>
      </c>
      <c r="L218" s="117" t="str">
        <f t="shared" si="40"/>
        <v/>
      </c>
    </row>
    <row r="219" spans="1:12" ht="14.4" x14ac:dyDescent="0.3">
      <c r="A219" s="116">
        <f t="shared" si="41"/>
        <v>205</v>
      </c>
      <c r="B219" s="117">
        <f t="shared" si="42"/>
        <v>2554.947077749453</v>
      </c>
      <c r="C219" s="117">
        <f t="shared" si="33"/>
        <v>63.873676943736328</v>
      </c>
      <c r="D219" s="117">
        <f t="shared" si="34"/>
        <v>46.840696425406641</v>
      </c>
      <c r="E219" s="117">
        <f t="shared" si="35"/>
        <v>17.032980518329687</v>
      </c>
      <c r="F219" s="117">
        <f t="shared" si="36"/>
        <v>2537.9140972311234</v>
      </c>
      <c r="H219" s="117" t="str">
        <f t="shared" si="43"/>
        <v/>
      </c>
      <c r="I219" s="117" t="str">
        <f t="shared" si="37"/>
        <v/>
      </c>
      <c r="J219" s="117" t="str">
        <f t="shared" si="38"/>
        <v/>
      </c>
      <c r="K219" s="117" t="str">
        <f t="shared" si="39"/>
        <v/>
      </c>
      <c r="L219" s="117" t="str">
        <f t="shared" si="40"/>
        <v/>
      </c>
    </row>
    <row r="220" spans="1:12" ht="14.4" x14ac:dyDescent="0.3">
      <c r="A220" s="116">
        <f t="shared" si="41"/>
        <v>206</v>
      </c>
      <c r="B220" s="117">
        <f t="shared" si="42"/>
        <v>2537.9140972311234</v>
      </c>
      <c r="C220" s="117">
        <f t="shared" si="33"/>
        <v>63.447852430778084</v>
      </c>
      <c r="D220" s="117">
        <f t="shared" si="34"/>
        <v>46.528425115903929</v>
      </c>
      <c r="E220" s="117">
        <f t="shared" si="35"/>
        <v>16.919427314874156</v>
      </c>
      <c r="F220" s="117">
        <f t="shared" si="36"/>
        <v>2520.9946699162492</v>
      </c>
      <c r="H220" s="117" t="str">
        <f t="shared" si="43"/>
        <v/>
      </c>
      <c r="I220" s="117" t="str">
        <f t="shared" si="37"/>
        <v/>
      </c>
      <c r="J220" s="117" t="str">
        <f t="shared" si="38"/>
        <v/>
      </c>
      <c r="K220" s="117" t="str">
        <f t="shared" si="39"/>
        <v/>
      </c>
      <c r="L220" s="117" t="str">
        <f t="shared" si="40"/>
        <v/>
      </c>
    </row>
    <row r="221" spans="1:12" ht="14.4" x14ac:dyDescent="0.3">
      <c r="A221" s="116">
        <f t="shared" si="41"/>
        <v>207</v>
      </c>
      <c r="B221" s="117">
        <f t="shared" si="42"/>
        <v>2520.9946699162492</v>
      </c>
      <c r="C221" s="117">
        <f t="shared" si="33"/>
        <v>63.024866747906231</v>
      </c>
      <c r="D221" s="117">
        <f t="shared" si="34"/>
        <v>46.218235615131235</v>
      </c>
      <c r="E221" s="117">
        <f t="shared" si="35"/>
        <v>16.806631132774996</v>
      </c>
      <c r="F221" s="117">
        <f t="shared" si="36"/>
        <v>2504.188038783474</v>
      </c>
      <c r="H221" s="117" t="str">
        <f t="shared" si="43"/>
        <v/>
      </c>
      <c r="I221" s="117" t="str">
        <f t="shared" si="37"/>
        <v/>
      </c>
      <c r="J221" s="117" t="str">
        <f t="shared" si="38"/>
        <v/>
      </c>
      <c r="K221" s="117" t="str">
        <f t="shared" si="39"/>
        <v/>
      </c>
      <c r="L221" s="117" t="str">
        <f t="shared" si="40"/>
        <v/>
      </c>
    </row>
    <row r="222" spans="1:12" ht="14.4" x14ac:dyDescent="0.3">
      <c r="A222" s="116">
        <f t="shared" si="41"/>
        <v>208</v>
      </c>
      <c r="B222" s="117">
        <f t="shared" si="42"/>
        <v>2504.188038783474</v>
      </c>
      <c r="C222" s="117">
        <f t="shared" si="33"/>
        <v>62.604700969586851</v>
      </c>
      <c r="D222" s="117">
        <f t="shared" si="34"/>
        <v>45.910114044363688</v>
      </c>
      <c r="E222" s="117">
        <f t="shared" si="35"/>
        <v>16.694586925223163</v>
      </c>
      <c r="F222" s="117">
        <f t="shared" si="36"/>
        <v>2487.4934518582509</v>
      </c>
      <c r="H222" s="117" t="str">
        <f t="shared" si="43"/>
        <v/>
      </c>
      <c r="I222" s="117" t="str">
        <f t="shared" si="37"/>
        <v/>
      </c>
      <c r="J222" s="117" t="str">
        <f t="shared" si="38"/>
        <v/>
      </c>
      <c r="K222" s="117" t="str">
        <f t="shared" si="39"/>
        <v/>
      </c>
      <c r="L222" s="117" t="str">
        <f t="shared" si="40"/>
        <v/>
      </c>
    </row>
    <row r="223" spans="1:12" ht="14.4" x14ac:dyDescent="0.3">
      <c r="A223" s="116">
        <f t="shared" si="41"/>
        <v>209</v>
      </c>
      <c r="B223" s="117">
        <f t="shared" si="42"/>
        <v>2487.4934518582509</v>
      </c>
      <c r="C223" s="117">
        <f t="shared" si="33"/>
        <v>62.187336296456273</v>
      </c>
      <c r="D223" s="117">
        <f t="shared" si="34"/>
        <v>45.604046617401266</v>
      </c>
      <c r="E223" s="117">
        <f t="shared" si="35"/>
        <v>16.583289679055007</v>
      </c>
      <c r="F223" s="117">
        <f t="shared" si="36"/>
        <v>2470.910162179196</v>
      </c>
      <c r="H223" s="117" t="str">
        <f t="shared" si="43"/>
        <v/>
      </c>
      <c r="I223" s="117" t="str">
        <f t="shared" si="37"/>
        <v/>
      </c>
      <c r="J223" s="117" t="str">
        <f t="shared" si="38"/>
        <v/>
      </c>
      <c r="K223" s="117" t="str">
        <f t="shared" si="39"/>
        <v/>
      </c>
      <c r="L223" s="117" t="str">
        <f t="shared" si="40"/>
        <v/>
      </c>
    </row>
    <row r="224" spans="1:12" ht="14.4" x14ac:dyDescent="0.3">
      <c r="A224" s="116">
        <f t="shared" si="41"/>
        <v>210</v>
      </c>
      <c r="B224" s="117">
        <f t="shared" si="42"/>
        <v>2470.910162179196</v>
      </c>
      <c r="C224" s="117">
        <f t="shared" si="33"/>
        <v>61.772754054479904</v>
      </c>
      <c r="D224" s="117">
        <f t="shared" si="34"/>
        <v>45.300019639951927</v>
      </c>
      <c r="E224" s="117">
        <f t="shared" si="35"/>
        <v>16.472734414527977</v>
      </c>
      <c r="F224" s="117">
        <f t="shared" si="36"/>
        <v>2454.4374277646684</v>
      </c>
      <c r="H224" s="117" t="str">
        <f t="shared" si="43"/>
        <v/>
      </c>
      <c r="I224" s="117" t="str">
        <f t="shared" si="37"/>
        <v/>
      </c>
      <c r="J224" s="117" t="str">
        <f t="shared" si="38"/>
        <v/>
      </c>
      <c r="K224" s="117" t="str">
        <f t="shared" si="39"/>
        <v/>
      </c>
      <c r="L224" s="117" t="str">
        <f t="shared" si="40"/>
        <v/>
      </c>
    </row>
    <row r="225" spans="1:12" ht="14.4" x14ac:dyDescent="0.3">
      <c r="A225" s="116">
        <f t="shared" si="41"/>
        <v>211</v>
      </c>
      <c r="B225" s="117">
        <f t="shared" si="42"/>
        <v>2454.4374277646684</v>
      </c>
      <c r="C225" s="117">
        <f t="shared" si="33"/>
        <v>61.360935694116712</v>
      </c>
      <c r="D225" s="117">
        <f t="shared" si="34"/>
        <v>44.998019509018924</v>
      </c>
      <c r="E225" s="117">
        <f t="shared" si="35"/>
        <v>16.362916185097788</v>
      </c>
      <c r="F225" s="117">
        <f t="shared" si="36"/>
        <v>2438.0745115795708</v>
      </c>
      <c r="H225" s="117" t="str">
        <f t="shared" si="43"/>
        <v/>
      </c>
      <c r="I225" s="117" t="str">
        <f t="shared" si="37"/>
        <v/>
      </c>
      <c r="J225" s="117" t="str">
        <f t="shared" si="38"/>
        <v/>
      </c>
      <c r="K225" s="117" t="str">
        <f t="shared" si="39"/>
        <v/>
      </c>
      <c r="L225" s="117" t="str">
        <f t="shared" si="40"/>
        <v/>
      </c>
    </row>
    <row r="226" spans="1:12" ht="14.4" x14ac:dyDescent="0.3">
      <c r="A226" s="116">
        <f t="shared" si="41"/>
        <v>212</v>
      </c>
      <c r="B226" s="117">
        <f t="shared" si="42"/>
        <v>2438.0745115795708</v>
      </c>
      <c r="C226" s="117">
        <f t="shared" si="33"/>
        <v>60.951862789489269</v>
      </c>
      <c r="D226" s="117">
        <f t="shared" si="34"/>
        <v>44.698032712292132</v>
      </c>
      <c r="E226" s="117">
        <f t="shared" si="35"/>
        <v>16.253830077197136</v>
      </c>
      <c r="F226" s="117">
        <f t="shared" si="36"/>
        <v>2421.8206815023732</v>
      </c>
      <c r="H226" s="117" t="str">
        <f t="shared" si="43"/>
        <v/>
      </c>
      <c r="I226" s="117" t="str">
        <f t="shared" si="37"/>
        <v/>
      </c>
      <c r="J226" s="117" t="str">
        <f t="shared" si="38"/>
        <v/>
      </c>
      <c r="K226" s="117" t="str">
        <f t="shared" si="39"/>
        <v/>
      </c>
      <c r="L226" s="117" t="str">
        <f t="shared" si="40"/>
        <v/>
      </c>
    </row>
    <row r="227" spans="1:12" ht="14.4" x14ac:dyDescent="0.3">
      <c r="A227" s="116">
        <f t="shared" si="41"/>
        <v>213</v>
      </c>
      <c r="B227" s="117">
        <f t="shared" si="42"/>
        <v>2421.8206815023732</v>
      </c>
      <c r="C227" s="117">
        <f t="shared" si="33"/>
        <v>60.545517037559335</v>
      </c>
      <c r="D227" s="117">
        <f t="shared" si="34"/>
        <v>44.400045827543508</v>
      </c>
      <c r="E227" s="117">
        <f t="shared" si="35"/>
        <v>16.145471210015828</v>
      </c>
      <c r="F227" s="117">
        <f t="shared" si="36"/>
        <v>2405.6752102923574</v>
      </c>
      <c r="H227" s="117" t="str">
        <f t="shared" si="43"/>
        <v/>
      </c>
      <c r="I227" s="117" t="str">
        <f t="shared" si="37"/>
        <v/>
      </c>
      <c r="J227" s="117" t="str">
        <f t="shared" si="38"/>
        <v/>
      </c>
      <c r="K227" s="117" t="str">
        <f t="shared" si="39"/>
        <v/>
      </c>
      <c r="L227" s="117" t="str">
        <f t="shared" si="40"/>
        <v/>
      </c>
    </row>
    <row r="228" spans="1:12" ht="14.4" x14ac:dyDescent="0.3">
      <c r="A228" s="116">
        <f t="shared" si="41"/>
        <v>214</v>
      </c>
      <c r="B228" s="117">
        <f t="shared" si="42"/>
        <v>2405.6752102923574</v>
      </c>
      <c r="C228" s="117">
        <f t="shared" si="33"/>
        <v>60.141880257308941</v>
      </c>
      <c r="D228" s="117">
        <f t="shared" si="34"/>
        <v>44.104045522026553</v>
      </c>
      <c r="E228" s="117">
        <f t="shared" si="35"/>
        <v>16.037834735282388</v>
      </c>
      <c r="F228" s="117">
        <f t="shared" si="36"/>
        <v>2389.6373755570748</v>
      </c>
      <c r="H228" s="117" t="str">
        <f t="shared" si="43"/>
        <v/>
      </c>
      <c r="I228" s="117" t="str">
        <f t="shared" si="37"/>
        <v/>
      </c>
      <c r="J228" s="117" t="str">
        <f t="shared" si="38"/>
        <v/>
      </c>
      <c r="K228" s="117" t="str">
        <f t="shared" si="39"/>
        <v/>
      </c>
      <c r="L228" s="117" t="str">
        <f t="shared" si="40"/>
        <v/>
      </c>
    </row>
    <row r="229" spans="1:12" ht="14.4" x14ac:dyDescent="0.3">
      <c r="A229" s="116">
        <f t="shared" si="41"/>
        <v>215</v>
      </c>
      <c r="B229" s="117">
        <f t="shared" si="42"/>
        <v>2389.6373755570748</v>
      </c>
      <c r="C229" s="117">
        <f t="shared" si="33"/>
        <v>59.740934388926874</v>
      </c>
      <c r="D229" s="117">
        <f t="shared" si="34"/>
        <v>43.810018551879708</v>
      </c>
      <c r="E229" s="117">
        <f t="shared" si="35"/>
        <v>15.930915837047166</v>
      </c>
      <c r="F229" s="117">
        <f t="shared" si="36"/>
        <v>2373.7064597200279</v>
      </c>
      <c r="H229" s="117" t="str">
        <f t="shared" si="43"/>
        <v/>
      </c>
      <c r="I229" s="117" t="str">
        <f t="shared" si="37"/>
        <v/>
      </c>
      <c r="J229" s="117" t="str">
        <f t="shared" si="38"/>
        <v/>
      </c>
      <c r="K229" s="117" t="str">
        <f t="shared" si="39"/>
        <v/>
      </c>
      <c r="L229" s="117" t="str">
        <f t="shared" si="40"/>
        <v/>
      </c>
    </row>
    <row r="230" spans="1:12" ht="14.4" x14ac:dyDescent="0.3">
      <c r="A230" s="116">
        <f t="shared" si="41"/>
        <v>216</v>
      </c>
      <c r="B230" s="117">
        <f t="shared" si="42"/>
        <v>2373.7064597200279</v>
      </c>
      <c r="C230" s="117">
        <f t="shared" si="33"/>
        <v>59.342661493000698</v>
      </c>
      <c r="D230" s="117">
        <f t="shared" si="34"/>
        <v>43.517951761533844</v>
      </c>
      <c r="E230" s="117">
        <f t="shared" si="35"/>
        <v>15.824709731466854</v>
      </c>
      <c r="F230" s="117">
        <f t="shared" si="36"/>
        <v>2357.8817499885608</v>
      </c>
      <c r="H230" s="117" t="str">
        <f t="shared" si="43"/>
        <v/>
      </c>
      <c r="I230" s="117" t="str">
        <f t="shared" si="37"/>
        <v/>
      </c>
      <c r="J230" s="117" t="str">
        <f t="shared" si="38"/>
        <v/>
      </c>
      <c r="K230" s="117" t="str">
        <f t="shared" si="39"/>
        <v/>
      </c>
      <c r="L230" s="117" t="str">
        <f t="shared" si="40"/>
        <v/>
      </c>
    </row>
    <row r="231" spans="1:12" ht="14.4" x14ac:dyDescent="0.3">
      <c r="A231" s="116">
        <f t="shared" si="41"/>
        <v>217</v>
      </c>
      <c r="B231" s="117">
        <f t="shared" si="42"/>
        <v>2357.8817499885608</v>
      </c>
      <c r="C231" s="117">
        <f t="shared" si="33"/>
        <v>58.947043749714027</v>
      </c>
      <c r="D231" s="117">
        <f t="shared" si="34"/>
        <v>43.227832083123616</v>
      </c>
      <c r="E231" s="117">
        <f t="shared" si="35"/>
        <v>15.719211666590411</v>
      </c>
      <c r="F231" s="117">
        <f t="shared" si="36"/>
        <v>2342.1625383219707</v>
      </c>
      <c r="H231" s="117" t="str">
        <f t="shared" si="43"/>
        <v/>
      </c>
      <c r="I231" s="117" t="str">
        <f t="shared" si="37"/>
        <v/>
      </c>
      <c r="J231" s="117" t="str">
        <f t="shared" si="38"/>
        <v/>
      </c>
      <c r="K231" s="117" t="str">
        <f t="shared" si="39"/>
        <v/>
      </c>
      <c r="L231" s="117" t="str">
        <f t="shared" si="40"/>
        <v/>
      </c>
    </row>
    <row r="232" spans="1:12" ht="14.4" x14ac:dyDescent="0.3">
      <c r="A232" s="116">
        <f t="shared" si="41"/>
        <v>218</v>
      </c>
      <c r="B232" s="117">
        <f t="shared" si="42"/>
        <v>2342.1625383219707</v>
      </c>
      <c r="C232" s="117">
        <f t="shared" si="33"/>
        <v>58.554063458049271</v>
      </c>
      <c r="D232" s="117">
        <f t="shared" si="34"/>
        <v>42.939646535902796</v>
      </c>
      <c r="E232" s="117">
        <f t="shared" si="35"/>
        <v>15.614416922146475</v>
      </c>
      <c r="F232" s="117">
        <f t="shared" si="36"/>
        <v>2326.5481213998241</v>
      </c>
      <c r="H232" s="117" t="str">
        <f t="shared" si="43"/>
        <v/>
      </c>
      <c r="I232" s="117" t="str">
        <f t="shared" si="37"/>
        <v/>
      </c>
      <c r="J232" s="117" t="str">
        <f t="shared" si="38"/>
        <v/>
      </c>
      <c r="K232" s="117" t="str">
        <f t="shared" si="39"/>
        <v/>
      </c>
      <c r="L232" s="117" t="str">
        <f t="shared" si="40"/>
        <v/>
      </c>
    </row>
    <row r="233" spans="1:12" ht="14.4" x14ac:dyDescent="0.3">
      <c r="A233" s="116">
        <f t="shared" si="41"/>
        <v>219</v>
      </c>
      <c r="B233" s="117">
        <f t="shared" si="42"/>
        <v>2326.5481213998241</v>
      </c>
      <c r="C233" s="117">
        <f t="shared" si="33"/>
        <v>58.163703034995606</v>
      </c>
      <c r="D233" s="117">
        <f t="shared" si="34"/>
        <v>42.653382225663442</v>
      </c>
      <c r="E233" s="117">
        <f t="shared" si="35"/>
        <v>15.510320809332164</v>
      </c>
      <c r="F233" s="117">
        <f t="shared" si="36"/>
        <v>2311.0378005904918</v>
      </c>
      <c r="H233" s="117" t="str">
        <f t="shared" si="43"/>
        <v/>
      </c>
      <c r="I233" s="117" t="str">
        <f t="shared" si="37"/>
        <v/>
      </c>
      <c r="J233" s="117" t="str">
        <f t="shared" si="38"/>
        <v/>
      </c>
      <c r="K233" s="117" t="str">
        <f t="shared" si="39"/>
        <v/>
      </c>
      <c r="L233" s="117" t="str">
        <f t="shared" si="40"/>
        <v/>
      </c>
    </row>
    <row r="234" spans="1:12" ht="14.4" x14ac:dyDescent="0.3">
      <c r="A234" s="116">
        <f t="shared" si="41"/>
        <v>220</v>
      </c>
      <c r="B234" s="117">
        <f t="shared" si="42"/>
        <v>2311.0378005904918</v>
      </c>
      <c r="C234" s="117">
        <f t="shared" si="33"/>
        <v>57.7759450147623</v>
      </c>
      <c r="D234" s="117">
        <f t="shared" si="34"/>
        <v>42.369026344159018</v>
      </c>
      <c r="E234" s="117">
        <f t="shared" si="35"/>
        <v>15.406918670603282</v>
      </c>
      <c r="F234" s="117">
        <f t="shared" si="36"/>
        <v>2295.6308819198885</v>
      </c>
      <c r="H234" s="117" t="str">
        <f t="shared" si="43"/>
        <v/>
      </c>
      <c r="I234" s="117" t="str">
        <f t="shared" si="37"/>
        <v/>
      </c>
      <c r="J234" s="117" t="str">
        <f t="shared" si="38"/>
        <v/>
      </c>
      <c r="K234" s="117" t="str">
        <f t="shared" si="39"/>
        <v/>
      </c>
      <c r="L234" s="117" t="str">
        <f t="shared" si="40"/>
        <v/>
      </c>
    </row>
    <row r="235" spans="1:12" ht="14.4" x14ac:dyDescent="0.3">
      <c r="A235" s="116">
        <f t="shared" si="41"/>
        <v>221</v>
      </c>
      <c r="B235" s="117">
        <f t="shared" si="42"/>
        <v>2295.6308819198885</v>
      </c>
      <c r="C235" s="117">
        <f t="shared" si="33"/>
        <v>57.390772047997217</v>
      </c>
      <c r="D235" s="117">
        <f t="shared" si="34"/>
        <v>42.086566168531292</v>
      </c>
      <c r="E235" s="117">
        <f t="shared" si="35"/>
        <v>15.304205879465925</v>
      </c>
      <c r="F235" s="117">
        <f t="shared" si="36"/>
        <v>2280.3266760404222</v>
      </c>
      <c r="H235" s="117" t="str">
        <f t="shared" si="43"/>
        <v/>
      </c>
      <c r="I235" s="117" t="str">
        <f t="shared" si="37"/>
        <v/>
      </c>
      <c r="J235" s="117" t="str">
        <f t="shared" si="38"/>
        <v/>
      </c>
      <c r="K235" s="117" t="str">
        <f t="shared" si="39"/>
        <v/>
      </c>
      <c r="L235" s="117" t="str">
        <f t="shared" si="40"/>
        <v/>
      </c>
    </row>
    <row r="236" spans="1:12" ht="14.4" x14ac:dyDescent="0.3">
      <c r="A236" s="116">
        <f t="shared" si="41"/>
        <v>222</v>
      </c>
      <c r="B236" s="117">
        <f t="shared" si="42"/>
        <v>2280.3266760404222</v>
      </c>
      <c r="C236" s="117">
        <f t="shared" si="33"/>
        <v>57.008166901010554</v>
      </c>
      <c r="D236" s="117">
        <f t="shared" si="34"/>
        <v>41.805989060741076</v>
      </c>
      <c r="E236" s="117">
        <f t="shared" si="35"/>
        <v>15.202177840269478</v>
      </c>
      <c r="F236" s="117">
        <f t="shared" si="36"/>
        <v>2265.1244982001526</v>
      </c>
      <c r="H236" s="117" t="str">
        <f t="shared" si="43"/>
        <v/>
      </c>
      <c r="I236" s="117" t="str">
        <f t="shared" si="37"/>
        <v/>
      </c>
      <c r="J236" s="117" t="str">
        <f t="shared" si="38"/>
        <v/>
      </c>
      <c r="K236" s="117" t="str">
        <f t="shared" si="39"/>
        <v/>
      </c>
      <c r="L236" s="117" t="str">
        <f t="shared" si="40"/>
        <v/>
      </c>
    </row>
    <row r="237" spans="1:12" ht="14.4" x14ac:dyDescent="0.3">
      <c r="A237" s="116">
        <f t="shared" si="41"/>
        <v>223</v>
      </c>
      <c r="B237" s="117">
        <f t="shared" si="42"/>
        <v>2265.1244982001526</v>
      </c>
      <c r="C237" s="117">
        <f t="shared" si="33"/>
        <v>56.628112455003816</v>
      </c>
      <c r="D237" s="117">
        <f t="shared" si="34"/>
        <v>41.527282467002799</v>
      </c>
      <c r="E237" s="117">
        <f t="shared" si="35"/>
        <v>15.100829988001017</v>
      </c>
      <c r="F237" s="117">
        <f t="shared" si="36"/>
        <v>2250.0236682121517</v>
      </c>
      <c r="H237" s="117" t="str">
        <f t="shared" si="43"/>
        <v/>
      </c>
      <c r="I237" s="117" t="str">
        <f t="shared" si="37"/>
        <v/>
      </c>
      <c r="J237" s="117" t="str">
        <f t="shared" si="38"/>
        <v/>
      </c>
      <c r="K237" s="117" t="str">
        <f t="shared" si="39"/>
        <v/>
      </c>
      <c r="L237" s="117" t="str">
        <f t="shared" si="40"/>
        <v/>
      </c>
    </row>
    <row r="238" spans="1:12" ht="14.4" x14ac:dyDescent="0.3">
      <c r="A238" s="116">
        <f t="shared" si="41"/>
        <v>224</v>
      </c>
      <c r="B238" s="117">
        <f t="shared" si="42"/>
        <v>2250.0236682121517</v>
      </c>
      <c r="C238" s="117">
        <f t="shared" si="33"/>
        <v>56.250591705303798</v>
      </c>
      <c r="D238" s="117">
        <f t="shared" si="34"/>
        <v>41.250433917222779</v>
      </c>
      <c r="E238" s="117">
        <f t="shared" si="35"/>
        <v>15.000157788081019</v>
      </c>
      <c r="F238" s="117">
        <f t="shared" si="36"/>
        <v>2235.023510424071</v>
      </c>
      <c r="H238" s="117" t="str">
        <f t="shared" si="43"/>
        <v/>
      </c>
      <c r="I238" s="117" t="str">
        <f t="shared" si="37"/>
        <v/>
      </c>
      <c r="J238" s="117" t="str">
        <f t="shared" si="38"/>
        <v/>
      </c>
      <c r="K238" s="117" t="str">
        <f t="shared" si="39"/>
        <v/>
      </c>
      <c r="L238" s="117" t="str">
        <f t="shared" si="40"/>
        <v/>
      </c>
    </row>
    <row r="239" spans="1:12" ht="14.4" x14ac:dyDescent="0.3">
      <c r="A239" s="116">
        <f t="shared" si="41"/>
        <v>225</v>
      </c>
      <c r="B239" s="117">
        <f t="shared" si="42"/>
        <v>2235.023510424071</v>
      </c>
      <c r="C239" s="117">
        <f t="shared" si="33"/>
        <v>55.875587760601775</v>
      </c>
      <c r="D239" s="117">
        <f t="shared" si="34"/>
        <v>40.975431024441299</v>
      </c>
      <c r="E239" s="117">
        <f t="shared" si="35"/>
        <v>14.900156736160476</v>
      </c>
      <c r="F239" s="117">
        <f t="shared" si="36"/>
        <v>2220.1233536879104</v>
      </c>
      <c r="H239" s="117" t="str">
        <f t="shared" si="43"/>
        <v/>
      </c>
      <c r="I239" s="117" t="str">
        <f t="shared" si="37"/>
        <v/>
      </c>
      <c r="J239" s="117" t="str">
        <f t="shared" si="38"/>
        <v/>
      </c>
      <c r="K239" s="117" t="str">
        <f t="shared" si="39"/>
        <v/>
      </c>
      <c r="L239" s="117" t="str">
        <f t="shared" si="40"/>
        <v/>
      </c>
    </row>
    <row r="240" spans="1:12" ht="14.4" x14ac:dyDescent="0.3">
      <c r="A240" s="116">
        <f t="shared" si="41"/>
        <v>226</v>
      </c>
      <c r="B240" s="117">
        <f t="shared" si="42"/>
        <v>2220.1233536879104</v>
      </c>
      <c r="C240" s="117">
        <f t="shared" si="33"/>
        <v>55.503083842197761</v>
      </c>
      <c r="D240" s="117">
        <f t="shared" si="34"/>
        <v>40.70226148427836</v>
      </c>
      <c r="E240" s="117">
        <f t="shared" si="35"/>
        <v>14.800822357919401</v>
      </c>
      <c r="F240" s="117">
        <f t="shared" si="36"/>
        <v>2205.3225313299913</v>
      </c>
      <c r="H240" s="117" t="str">
        <f t="shared" si="43"/>
        <v/>
      </c>
      <c r="I240" s="117" t="str">
        <f t="shared" si="37"/>
        <v/>
      </c>
      <c r="J240" s="117" t="str">
        <f t="shared" si="38"/>
        <v/>
      </c>
      <c r="K240" s="117" t="str">
        <f t="shared" si="39"/>
        <v/>
      </c>
      <c r="L240" s="117" t="str">
        <f t="shared" si="40"/>
        <v/>
      </c>
    </row>
    <row r="241" spans="1:12" ht="14.4" x14ac:dyDescent="0.3">
      <c r="A241" s="116">
        <f t="shared" si="41"/>
        <v>227</v>
      </c>
      <c r="B241" s="117">
        <f t="shared" si="42"/>
        <v>2205.3225313299913</v>
      </c>
      <c r="C241" s="117">
        <f t="shared" si="33"/>
        <v>55.133063283249783</v>
      </c>
      <c r="D241" s="117">
        <f t="shared" si="34"/>
        <v>40.430913074383177</v>
      </c>
      <c r="E241" s="117">
        <f t="shared" si="35"/>
        <v>14.702150208866605</v>
      </c>
      <c r="F241" s="117">
        <f t="shared" si="36"/>
        <v>2190.6203811211249</v>
      </c>
      <c r="H241" s="117" t="str">
        <f t="shared" si="43"/>
        <v/>
      </c>
      <c r="I241" s="117" t="str">
        <f t="shared" si="37"/>
        <v/>
      </c>
      <c r="J241" s="117" t="str">
        <f t="shared" si="38"/>
        <v/>
      </c>
      <c r="K241" s="117" t="str">
        <f t="shared" si="39"/>
        <v/>
      </c>
      <c r="L241" s="117" t="str">
        <f t="shared" si="40"/>
        <v/>
      </c>
    </row>
    <row r="242" spans="1:12" ht="14.4" x14ac:dyDescent="0.3">
      <c r="A242" s="116">
        <f t="shared" si="41"/>
        <v>228</v>
      </c>
      <c r="B242" s="117">
        <f t="shared" si="42"/>
        <v>2190.6203811211249</v>
      </c>
      <c r="C242" s="117">
        <f t="shared" si="33"/>
        <v>54.765509528028126</v>
      </c>
      <c r="D242" s="117">
        <f t="shared" si="34"/>
        <v>40.161373653887289</v>
      </c>
      <c r="E242" s="117">
        <f t="shared" si="35"/>
        <v>14.604135874140837</v>
      </c>
      <c r="F242" s="117">
        <f t="shared" si="36"/>
        <v>2176.0162452469845</v>
      </c>
      <c r="H242" s="117" t="str">
        <f t="shared" si="43"/>
        <v/>
      </c>
      <c r="I242" s="117" t="str">
        <f t="shared" si="37"/>
        <v/>
      </c>
      <c r="J242" s="117" t="str">
        <f t="shared" si="38"/>
        <v/>
      </c>
      <c r="K242" s="117" t="str">
        <f t="shared" si="39"/>
        <v/>
      </c>
      <c r="L242" s="117" t="str">
        <f t="shared" si="40"/>
        <v/>
      </c>
    </row>
    <row r="243" spans="1:12" ht="14.4" x14ac:dyDescent="0.3">
      <c r="A243" s="116">
        <f t="shared" si="41"/>
        <v>229</v>
      </c>
      <c r="B243" s="117">
        <f t="shared" si="42"/>
        <v>2176.0162452469845</v>
      </c>
      <c r="C243" s="117">
        <f t="shared" si="33"/>
        <v>54.400406131174613</v>
      </c>
      <c r="D243" s="117">
        <f t="shared" si="34"/>
        <v>39.893631162861382</v>
      </c>
      <c r="E243" s="117">
        <f t="shared" si="35"/>
        <v>14.506774968313231</v>
      </c>
      <c r="F243" s="117">
        <f t="shared" si="36"/>
        <v>2161.509470278671</v>
      </c>
      <c r="H243" s="117" t="str">
        <f t="shared" si="43"/>
        <v/>
      </c>
      <c r="I243" s="117" t="str">
        <f t="shared" si="37"/>
        <v/>
      </c>
      <c r="J243" s="117" t="str">
        <f t="shared" si="38"/>
        <v/>
      </c>
      <c r="K243" s="117" t="str">
        <f t="shared" si="39"/>
        <v/>
      </c>
      <c r="L243" s="117" t="str">
        <f t="shared" si="40"/>
        <v/>
      </c>
    </row>
    <row r="244" spans="1:12" ht="14.4" x14ac:dyDescent="0.3">
      <c r="A244" s="116">
        <f t="shared" si="41"/>
        <v>230</v>
      </c>
      <c r="B244" s="117">
        <f t="shared" si="42"/>
        <v>2161.509470278671</v>
      </c>
      <c r="C244" s="117">
        <f t="shared" si="33"/>
        <v>54.03773675696678</v>
      </c>
      <c r="D244" s="117">
        <f t="shared" si="34"/>
        <v>39.627673621775635</v>
      </c>
      <c r="E244" s="117">
        <f t="shared" si="35"/>
        <v>14.410063135191145</v>
      </c>
      <c r="F244" s="117">
        <f t="shared" si="36"/>
        <v>2147.0994071434798</v>
      </c>
      <c r="H244" s="117" t="str">
        <f t="shared" si="43"/>
        <v/>
      </c>
      <c r="I244" s="117" t="str">
        <f t="shared" si="37"/>
        <v/>
      </c>
      <c r="J244" s="117" t="str">
        <f t="shared" si="38"/>
        <v/>
      </c>
      <c r="K244" s="117" t="str">
        <f t="shared" si="39"/>
        <v/>
      </c>
      <c r="L244" s="117" t="str">
        <f t="shared" si="40"/>
        <v/>
      </c>
    </row>
    <row r="245" spans="1:12" ht="14.4" x14ac:dyDescent="0.3">
      <c r="A245" s="116">
        <f t="shared" si="41"/>
        <v>231</v>
      </c>
      <c r="B245" s="117">
        <f t="shared" si="42"/>
        <v>2147.0994071434798</v>
      </c>
      <c r="C245" s="117">
        <f t="shared" si="33"/>
        <v>53.677485178586998</v>
      </c>
      <c r="D245" s="117">
        <f t="shared" si="34"/>
        <v>39.363489130963799</v>
      </c>
      <c r="E245" s="117">
        <f t="shared" si="35"/>
        <v>14.313996047623199</v>
      </c>
      <c r="F245" s="117">
        <f t="shared" si="36"/>
        <v>2132.7854110958565</v>
      </c>
      <c r="H245" s="117" t="str">
        <f t="shared" si="43"/>
        <v/>
      </c>
      <c r="I245" s="117" t="str">
        <f t="shared" si="37"/>
        <v/>
      </c>
      <c r="J245" s="117" t="str">
        <f t="shared" si="38"/>
        <v/>
      </c>
      <c r="K245" s="117" t="str">
        <f t="shared" si="39"/>
        <v/>
      </c>
      <c r="L245" s="117" t="str">
        <f t="shared" si="40"/>
        <v/>
      </c>
    </row>
    <row r="246" spans="1:12" ht="14.4" x14ac:dyDescent="0.3">
      <c r="A246" s="116">
        <f t="shared" si="41"/>
        <v>232</v>
      </c>
      <c r="B246" s="117">
        <f t="shared" si="42"/>
        <v>2132.7854110958565</v>
      </c>
      <c r="C246" s="117">
        <f t="shared" si="33"/>
        <v>53.319635277396415</v>
      </c>
      <c r="D246" s="117">
        <f t="shared" si="34"/>
        <v>39.1010658700907</v>
      </c>
      <c r="E246" s="117">
        <f t="shared" si="35"/>
        <v>14.218569407305715</v>
      </c>
      <c r="F246" s="117">
        <f t="shared" si="36"/>
        <v>2118.5668416885505</v>
      </c>
      <c r="H246" s="117" t="str">
        <f t="shared" si="43"/>
        <v/>
      </c>
      <c r="I246" s="117" t="str">
        <f t="shared" si="37"/>
        <v/>
      </c>
      <c r="J246" s="117" t="str">
        <f t="shared" si="38"/>
        <v/>
      </c>
      <c r="K246" s="117" t="str">
        <f t="shared" si="39"/>
        <v/>
      </c>
      <c r="L246" s="117" t="str">
        <f t="shared" si="40"/>
        <v/>
      </c>
    </row>
    <row r="247" spans="1:12" ht="14.4" x14ac:dyDescent="0.3">
      <c r="A247" s="116">
        <f t="shared" si="41"/>
        <v>233</v>
      </c>
      <c r="B247" s="117">
        <f t="shared" si="42"/>
        <v>2118.5668416885505</v>
      </c>
      <c r="C247" s="117">
        <f t="shared" si="33"/>
        <v>52.964171042213763</v>
      </c>
      <c r="D247" s="117">
        <f t="shared" si="34"/>
        <v>38.840392097623429</v>
      </c>
      <c r="E247" s="117">
        <f t="shared" si="35"/>
        <v>14.123778944590335</v>
      </c>
      <c r="F247" s="117">
        <f t="shared" si="36"/>
        <v>2104.4430627439601</v>
      </c>
      <c r="H247" s="117" t="str">
        <f t="shared" si="43"/>
        <v/>
      </c>
      <c r="I247" s="117" t="str">
        <f t="shared" si="37"/>
        <v/>
      </c>
      <c r="J247" s="117" t="str">
        <f t="shared" si="38"/>
        <v/>
      </c>
      <c r="K247" s="117" t="str">
        <f t="shared" si="39"/>
        <v/>
      </c>
      <c r="L247" s="117" t="str">
        <f t="shared" si="40"/>
        <v/>
      </c>
    </row>
    <row r="248" spans="1:12" ht="14.4" x14ac:dyDescent="0.3">
      <c r="A248" s="116">
        <f t="shared" si="41"/>
        <v>234</v>
      </c>
      <c r="B248" s="117">
        <f t="shared" si="42"/>
        <v>2104.4430627439601</v>
      </c>
      <c r="C248" s="117">
        <f t="shared" si="33"/>
        <v>52.611076568599003</v>
      </c>
      <c r="D248" s="117">
        <f t="shared" si="34"/>
        <v>38.581456150305932</v>
      </c>
      <c r="E248" s="117">
        <f t="shared" si="35"/>
        <v>14.029620418293071</v>
      </c>
      <c r="F248" s="117">
        <f t="shared" si="36"/>
        <v>2090.4134423256669</v>
      </c>
      <c r="H248" s="117" t="str">
        <f t="shared" si="43"/>
        <v/>
      </c>
      <c r="I248" s="117" t="str">
        <f t="shared" si="37"/>
        <v/>
      </c>
      <c r="J248" s="117" t="str">
        <f t="shared" si="38"/>
        <v/>
      </c>
      <c r="K248" s="117" t="str">
        <f t="shared" si="39"/>
        <v/>
      </c>
      <c r="L248" s="117" t="str">
        <f t="shared" si="40"/>
        <v/>
      </c>
    </row>
    <row r="249" spans="1:12" ht="14.4" x14ac:dyDescent="0.3">
      <c r="A249" s="116">
        <f t="shared" si="41"/>
        <v>235</v>
      </c>
      <c r="B249" s="117">
        <f t="shared" si="42"/>
        <v>2090.4134423256669</v>
      </c>
      <c r="C249" s="117">
        <f t="shared" si="33"/>
        <v>52.260336058141675</v>
      </c>
      <c r="D249" s="117">
        <f t="shared" si="34"/>
        <v>38.324246442637225</v>
      </c>
      <c r="E249" s="117">
        <f t="shared" si="35"/>
        <v>13.93608961550445</v>
      </c>
      <c r="F249" s="117">
        <f t="shared" si="36"/>
        <v>2076.4773527101624</v>
      </c>
      <c r="H249" s="117" t="str">
        <f t="shared" si="43"/>
        <v/>
      </c>
      <c r="I249" s="117" t="str">
        <f t="shared" si="37"/>
        <v/>
      </c>
      <c r="J249" s="117" t="str">
        <f t="shared" si="38"/>
        <v/>
      </c>
      <c r="K249" s="117" t="str">
        <f t="shared" si="39"/>
        <v/>
      </c>
      <c r="L249" s="117" t="str">
        <f t="shared" si="40"/>
        <v/>
      </c>
    </row>
    <row r="250" spans="1:12" ht="14.4" x14ac:dyDescent="0.3">
      <c r="A250" s="116">
        <f t="shared" si="41"/>
        <v>236</v>
      </c>
      <c r="B250" s="117">
        <f t="shared" si="42"/>
        <v>2076.4773527101624</v>
      </c>
      <c r="C250" s="117">
        <f t="shared" si="33"/>
        <v>51.911933817754061</v>
      </c>
      <c r="D250" s="117">
        <f t="shared" si="34"/>
        <v>38.068751466352978</v>
      </c>
      <c r="E250" s="117">
        <f t="shared" si="35"/>
        <v>13.843182351401083</v>
      </c>
      <c r="F250" s="117">
        <f t="shared" si="36"/>
        <v>2062.6341703587614</v>
      </c>
      <c r="H250" s="117" t="str">
        <f t="shared" si="43"/>
        <v/>
      </c>
      <c r="I250" s="117" t="str">
        <f t="shared" si="37"/>
        <v/>
      </c>
      <c r="J250" s="117" t="str">
        <f t="shared" si="38"/>
        <v/>
      </c>
      <c r="K250" s="117" t="str">
        <f t="shared" si="39"/>
        <v/>
      </c>
      <c r="L250" s="117" t="str">
        <f t="shared" si="40"/>
        <v/>
      </c>
    </row>
    <row r="251" spans="1:12" ht="14.4" x14ac:dyDescent="0.3">
      <c r="A251" s="116">
        <f t="shared" si="41"/>
        <v>237</v>
      </c>
      <c r="B251" s="117">
        <f t="shared" si="42"/>
        <v>2062.6341703587614</v>
      </c>
      <c r="C251" s="117">
        <f t="shared" si="33"/>
        <v>51.56585425896904</v>
      </c>
      <c r="D251" s="117">
        <f t="shared" si="34"/>
        <v>37.814959789910624</v>
      </c>
      <c r="E251" s="117">
        <f t="shared" si="35"/>
        <v>13.750894469058416</v>
      </c>
      <c r="F251" s="117">
        <f t="shared" si="36"/>
        <v>2048.8832758897029</v>
      </c>
      <c r="H251" s="117" t="str">
        <f t="shared" si="43"/>
        <v/>
      </c>
      <c r="I251" s="117" t="str">
        <f t="shared" si="37"/>
        <v/>
      </c>
      <c r="J251" s="117" t="str">
        <f t="shared" si="38"/>
        <v/>
      </c>
      <c r="K251" s="117" t="str">
        <f t="shared" si="39"/>
        <v/>
      </c>
      <c r="L251" s="117" t="str">
        <f t="shared" si="40"/>
        <v/>
      </c>
    </row>
    <row r="252" spans="1:12" ht="14.4" x14ac:dyDescent="0.3">
      <c r="A252" s="116">
        <f t="shared" si="41"/>
        <v>238</v>
      </c>
      <c r="B252" s="117">
        <f t="shared" si="42"/>
        <v>2048.8832758897029</v>
      </c>
      <c r="C252" s="117">
        <f t="shared" si="33"/>
        <v>51.222081897242575</v>
      </c>
      <c r="D252" s="117">
        <f t="shared" si="34"/>
        <v>37.562860057977886</v>
      </c>
      <c r="E252" s="117">
        <f t="shared" si="35"/>
        <v>13.659221839264688</v>
      </c>
      <c r="F252" s="117">
        <f t="shared" si="36"/>
        <v>2035.2240540504383</v>
      </c>
      <c r="H252" s="117" t="str">
        <f t="shared" si="43"/>
        <v/>
      </c>
      <c r="I252" s="117" t="str">
        <f t="shared" si="37"/>
        <v/>
      </c>
      <c r="J252" s="117" t="str">
        <f t="shared" si="38"/>
        <v/>
      </c>
      <c r="K252" s="117" t="str">
        <f t="shared" si="39"/>
        <v/>
      </c>
      <c r="L252" s="117" t="str">
        <f t="shared" si="40"/>
        <v/>
      </c>
    </row>
    <row r="253" spans="1:12" ht="14.4" x14ac:dyDescent="0.3">
      <c r="A253" s="116">
        <f t="shared" si="41"/>
        <v>239</v>
      </c>
      <c r="B253" s="117">
        <f t="shared" si="42"/>
        <v>2035.2240540504383</v>
      </c>
      <c r="C253" s="117">
        <f t="shared" si="33"/>
        <v>50.880601351260964</v>
      </c>
      <c r="D253" s="117">
        <f t="shared" si="34"/>
        <v>37.312440990924706</v>
      </c>
      <c r="E253" s="117">
        <f t="shared" si="35"/>
        <v>13.568160360336257</v>
      </c>
      <c r="F253" s="117">
        <f t="shared" si="36"/>
        <v>2021.6558936901022</v>
      </c>
      <c r="H253" s="117" t="str">
        <f t="shared" si="43"/>
        <v/>
      </c>
      <c r="I253" s="117" t="str">
        <f t="shared" si="37"/>
        <v/>
      </c>
      <c r="J253" s="117" t="str">
        <f t="shared" si="38"/>
        <v/>
      </c>
      <c r="K253" s="117" t="str">
        <f t="shared" si="39"/>
        <v/>
      </c>
      <c r="L253" s="117" t="str">
        <f t="shared" si="40"/>
        <v/>
      </c>
    </row>
    <row r="254" spans="1:12" ht="14.4" x14ac:dyDescent="0.3">
      <c r="A254" s="116">
        <f t="shared" si="41"/>
        <v>240</v>
      </c>
      <c r="B254" s="117">
        <f t="shared" si="42"/>
        <v>2021.6558936901022</v>
      </c>
      <c r="C254" s="117">
        <f t="shared" si="33"/>
        <v>50.541397342252559</v>
      </c>
      <c r="D254" s="117">
        <f t="shared" si="34"/>
        <v>37.063691384318538</v>
      </c>
      <c r="E254" s="117">
        <f t="shared" si="35"/>
        <v>13.47770595793402</v>
      </c>
      <c r="F254" s="117">
        <f t="shared" si="36"/>
        <v>2008.178187732168</v>
      </c>
      <c r="H254" s="117" t="str">
        <f t="shared" si="43"/>
        <v/>
      </c>
      <c r="I254" s="117" t="str">
        <f t="shared" si="37"/>
        <v/>
      </c>
      <c r="J254" s="117" t="str">
        <f t="shared" si="38"/>
        <v/>
      </c>
      <c r="K254" s="117" t="str">
        <f t="shared" si="39"/>
        <v/>
      </c>
      <c r="L254" s="117" t="str">
        <f t="shared" si="40"/>
        <v/>
      </c>
    </row>
    <row r="255" spans="1:12" ht="14.4" x14ac:dyDescent="0.3">
      <c r="A255" s="116">
        <f t="shared" si="41"/>
        <v>241</v>
      </c>
      <c r="B255" s="117">
        <f t="shared" si="42"/>
        <v>2008.178187732168</v>
      </c>
      <c r="C255" s="117">
        <f t="shared" si="33"/>
        <v>50.2044546933042</v>
      </c>
      <c r="D255" s="117">
        <f t="shared" si="34"/>
        <v>36.816600108423081</v>
      </c>
      <c r="E255" s="117">
        <f t="shared" si="35"/>
        <v>13.387854584881119</v>
      </c>
      <c r="F255" s="117">
        <f t="shared" si="36"/>
        <v>1994.7903331472869</v>
      </c>
      <c r="H255" s="117" t="str">
        <f t="shared" si="43"/>
        <v/>
      </c>
      <c r="I255" s="117" t="str">
        <f t="shared" si="37"/>
        <v/>
      </c>
      <c r="J255" s="117" t="str">
        <f t="shared" si="38"/>
        <v/>
      </c>
      <c r="K255" s="117" t="str">
        <f t="shared" si="39"/>
        <v/>
      </c>
      <c r="L255" s="117" t="str">
        <f t="shared" si="40"/>
        <v/>
      </c>
    </row>
    <row r="256" spans="1:12" ht="14.4" x14ac:dyDescent="0.3">
      <c r="A256" s="116">
        <f t="shared" si="41"/>
        <v>242</v>
      </c>
      <c r="B256" s="117">
        <f t="shared" si="42"/>
        <v>1994.7903331472869</v>
      </c>
      <c r="C256" s="117">
        <f t="shared" si="33"/>
        <v>49.869758328682174</v>
      </c>
      <c r="D256" s="117">
        <f t="shared" si="34"/>
        <v>36.571156107700261</v>
      </c>
      <c r="E256" s="117">
        <f t="shared" si="35"/>
        <v>13.298602220981913</v>
      </c>
      <c r="F256" s="117">
        <f t="shared" si="36"/>
        <v>1981.4917309263051</v>
      </c>
      <c r="H256" s="117" t="str">
        <f t="shared" si="43"/>
        <v/>
      </c>
      <c r="I256" s="117" t="str">
        <f t="shared" si="37"/>
        <v/>
      </c>
      <c r="J256" s="117" t="str">
        <f t="shared" si="38"/>
        <v/>
      </c>
      <c r="K256" s="117" t="str">
        <f t="shared" si="39"/>
        <v/>
      </c>
      <c r="L256" s="117" t="str">
        <f t="shared" si="40"/>
        <v/>
      </c>
    </row>
    <row r="257" spans="1:12" ht="14.4" x14ac:dyDescent="0.3">
      <c r="A257" s="116">
        <f t="shared" si="41"/>
        <v>243</v>
      </c>
      <c r="B257" s="117">
        <f t="shared" si="42"/>
        <v>1981.4917309263051</v>
      </c>
      <c r="C257" s="117">
        <f t="shared" si="33"/>
        <v>49.53729327315763</v>
      </c>
      <c r="D257" s="117">
        <f t="shared" si="34"/>
        <v>36.327348400315593</v>
      </c>
      <c r="E257" s="117">
        <f t="shared" si="35"/>
        <v>13.209944872842037</v>
      </c>
      <c r="F257" s="117">
        <f t="shared" si="36"/>
        <v>1968.2817860534628</v>
      </c>
      <c r="H257" s="117" t="str">
        <f t="shared" si="43"/>
        <v/>
      </c>
      <c r="I257" s="117" t="str">
        <f t="shared" si="37"/>
        <v/>
      </c>
      <c r="J257" s="117" t="str">
        <f t="shared" si="38"/>
        <v/>
      </c>
      <c r="K257" s="117" t="str">
        <f t="shared" si="39"/>
        <v/>
      </c>
      <c r="L257" s="117" t="str">
        <f t="shared" si="40"/>
        <v/>
      </c>
    </row>
    <row r="258" spans="1:12" ht="14.4" x14ac:dyDescent="0.3">
      <c r="A258" s="116">
        <f t="shared" si="41"/>
        <v>244</v>
      </c>
      <c r="B258" s="117">
        <f t="shared" si="42"/>
        <v>1968.2817860534628</v>
      </c>
      <c r="C258" s="117">
        <f t="shared" si="33"/>
        <v>49.207044651336574</v>
      </c>
      <c r="D258" s="117">
        <f t="shared" si="34"/>
        <v>36.085166077646818</v>
      </c>
      <c r="E258" s="117">
        <f t="shared" si="35"/>
        <v>13.121878573689756</v>
      </c>
      <c r="F258" s="117">
        <f t="shared" si="36"/>
        <v>1955.159907479773</v>
      </c>
      <c r="H258" s="117" t="str">
        <f t="shared" si="43"/>
        <v/>
      </c>
      <c r="I258" s="117" t="str">
        <f t="shared" si="37"/>
        <v/>
      </c>
      <c r="J258" s="117" t="str">
        <f t="shared" si="38"/>
        <v/>
      </c>
      <c r="K258" s="117" t="str">
        <f t="shared" si="39"/>
        <v/>
      </c>
      <c r="L258" s="117" t="str">
        <f t="shared" si="40"/>
        <v/>
      </c>
    </row>
    <row r="259" spans="1:12" ht="14.4" x14ac:dyDescent="0.3">
      <c r="A259" s="116">
        <f t="shared" si="41"/>
        <v>245</v>
      </c>
      <c r="B259" s="117">
        <f t="shared" si="42"/>
        <v>1955.159907479773</v>
      </c>
      <c r="C259" s="117">
        <f t="shared" si="33"/>
        <v>48.878997686994325</v>
      </c>
      <c r="D259" s="117">
        <f t="shared" si="34"/>
        <v>35.844598303795841</v>
      </c>
      <c r="E259" s="117">
        <f t="shared" si="35"/>
        <v>13.034399383198483</v>
      </c>
      <c r="F259" s="117">
        <f t="shared" si="36"/>
        <v>1942.1255080965745</v>
      </c>
      <c r="H259" s="117" t="str">
        <f t="shared" si="43"/>
        <v/>
      </c>
      <c r="I259" s="117" t="str">
        <f t="shared" si="37"/>
        <v/>
      </c>
      <c r="J259" s="117" t="str">
        <f t="shared" si="38"/>
        <v/>
      </c>
      <c r="K259" s="117" t="str">
        <f t="shared" si="39"/>
        <v/>
      </c>
      <c r="L259" s="117" t="str">
        <f t="shared" si="40"/>
        <v/>
      </c>
    </row>
    <row r="260" spans="1:12" ht="14.4" x14ac:dyDescent="0.3">
      <c r="A260" s="116">
        <f t="shared" si="41"/>
        <v>246</v>
      </c>
      <c r="B260" s="117">
        <f t="shared" si="42"/>
        <v>1942.1255080965745</v>
      </c>
      <c r="C260" s="117">
        <f t="shared" si="33"/>
        <v>48.553137702414368</v>
      </c>
      <c r="D260" s="117">
        <f t="shared" si="34"/>
        <v>35.60563431510387</v>
      </c>
      <c r="E260" s="117">
        <f t="shared" si="35"/>
        <v>12.947503387310498</v>
      </c>
      <c r="F260" s="117">
        <f t="shared" si="36"/>
        <v>1929.1780047092639</v>
      </c>
      <c r="H260" s="117" t="str">
        <f t="shared" si="43"/>
        <v/>
      </c>
      <c r="I260" s="117" t="str">
        <f t="shared" si="37"/>
        <v/>
      </c>
      <c r="J260" s="117" t="str">
        <f t="shared" si="38"/>
        <v/>
      </c>
      <c r="K260" s="117" t="str">
        <f t="shared" si="39"/>
        <v/>
      </c>
      <c r="L260" s="117" t="str">
        <f t="shared" si="40"/>
        <v/>
      </c>
    </row>
    <row r="261" spans="1:12" ht="14.4" x14ac:dyDescent="0.3">
      <c r="A261" s="116">
        <f t="shared" si="41"/>
        <v>247</v>
      </c>
      <c r="B261" s="117">
        <f t="shared" si="42"/>
        <v>1929.1780047092639</v>
      </c>
      <c r="C261" s="117">
        <f t="shared" si="33"/>
        <v>48.229450117731602</v>
      </c>
      <c r="D261" s="117">
        <f t="shared" si="34"/>
        <v>35.368263419669837</v>
      </c>
      <c r="E261" s="117">
        <f t="shared" si="35"/>
        <v>12.861186698061765</v>
      </c>
      <c r="F261" s="117">
        <f t="shared" si="36"/>
        <v>1916.316818011202</v>
      </c>
      <c r="H261" s="117" t="str">
        <f t="shared" si="43"/>
        <v/>
      </c>
      <c r="I261" s="117" t="str">
        <f t="shared" si="37"/>
        <v/>
      </c>
      <c r="J261" s="117" t="str">
        <f t="shared" si="38"/>
        <v/>
      </c>
      <c r="K261" s="117" t="str">
        <f t="shared" si="39"/>
        <v/>
      </c>
      <c r="L261" s="117" t="str">
        <f t="shared" si="40"/>
        <v/>
      </c>
    </row>
    <row r="262" spans="1:12" ht="14.4" x14ac:dyDescent="0.3">
      <c r="A262" s="116">
        <f t="shared" si="41"/>
        <v>248</v>
      </c>
      <c r="B262" s="117">
        <f t="shared" si="42"/>
        <v>1916.316818011202</v>
      </c>
      <c r="C262" s="117">
        <f t="shared" si="33"/>
        <v>47.907920450280052</v>
      </c>
      <c r="D262" s="117">
        <f t="shared" si="34"/>
        <v>35.132474996872034</v>
      </c>
      <c r="E262" s="117">
        <f t="shared" si="35"/>
        <v>12.775445453408018</v>
      </c>
      <c r="F262" s="117">
        <f t="shared" si="36"/>
        <v>1903.5413725577941</v>
      </c>
      <c r="H262" s="117" t="str">
        <f t="shared" si="43"/>
        <v/>
      </c>
      <c r="I262" s="117" t="str">
        <f t="shared" si="37"/>
        <v/>
      </c>
      <c r="J262" s="117" t="str">
        <f t="shared" si="38"/>
        <v/>
      </c>
      <c r="K262" s="117" t="str">
        <f t="shared" si="39"/>
        <v/>
      </c>
      <c r="L262" s="117" t="str">
        <f t="shared" si="40"/>
        <v/>
      </c>
    </row>
    <row r="263" spans="1:12" ht="14.4" x14ac:dyDescent="0.3">
      <c r="A263" s="116">
        <f t="shared" si="41"/>
        <v>249</v>
      </c>
      <c r="B263" s="117">
        <f t="shared" si="42"/>
        <v>1903.5413725577941</v>
      </c>
      <c r="C263" s="117">
        <f t="shared" si="33"/>
        <v>47.588534313944855</v>
      </c>
      <c r="D263" s="117">
        <f t="shared" si="34"/>
        <v>34.898258496892893</v>
      </c>
      <c r="E263" s="117">
        <f t="shared" si="35"/>
        <v>12.690275817051962</v>
      </c>
      <c r="F263" s="117">
        <f t="shared" si="36"/>
        <v>1890.8510967407422</v>
      </c>
      <c r="H263" s="117" t="str">
        <f t="shared" si="43"/>
        <v/>
      </c>
      <c r="I263" s="117" t="str">
        <f t="shared" si="37"/>
        <v/>
      </c>
      <c r="J263" s="117" t="str">
        <f t="shared" si="38"/>
        <v/>
      </c>
      <c r="K263" s="117" t="str">
        <f t="shared" si="39"/>
        <v/>
      </c>
      <c r="L263" s="117" t="str">
        <f t="shared" si="40"/>
        <v/>
      </c>
    </row>
    <row r="264" spans="1:12" ht="14.4" x14ac:dyDescent="0.3">
      <c r="A264" s="116">
        <f t="shared" si="41"/>
        <v>250</v>
      </c>
      <c r="B264" s="117">
        <f t="shared" si="42"/>
        <v>1890.8510967407422</v>
      </c>
      <c r="C264" s="117">
        <f t="shared" si="33"/>
        <v>47.271277418518558</v>
      </c>
      <c r="D264" s="117">
        <f t="shared" si="34"/>
        <v>34.66560344024694</v>
      </c>
      <c r="E264" s="117">
        <f t="shared" si="35"/>
        <v>12.605673978271618</v>
      </c>
      <c r="F264" s="117">
        <f t="shared" si="36"/>
        <v>1878.2454227624705</v>
      </c>
      <c r="H264" s="117" t="str">
        <f t="shared" si="43"/>
        <v/>
      </c>
      <c r="I264" s="117" t="str">
        <f t="shared" si="37"/>
        <v/>
      </c>
      <c r="J264" s="117" t="str">
        <f t="shared" si="38"/>
        <v/>
      </c>
      <c r="K264" s="117" t="str">
        <f t="shared" si="39"/>
        <v/>
      </c>
      <c r="L264" s="117" t="str">
        <f t="shared" si="40"/>
        <v/>
      </c>
    </row>
    <row r="265" spans="1:12" ht="14.4" x14ac:dyDescent="0.3">
      <c r="A265" s="116">
        <f t="shared" si="41"/>
        <v>251</v>
      </c>
      <c r="B265" s="117">
        <f t="shared" si="42"/>
        <v>1878.2454227624705</v>
      </c>
      <c r="C265" s="117">
        <f t="shared" si="33"/>
        <v>46.956135569061765</v>
      </c>
      <c r="D265" s="117">
        <f t="shared" si="34"/>
        <v>34.434499417311962</v>
      </c>
      <c r="E265" s="117">
        <f t="shared" si="35"/>
        <v>12.521636151749803</v>
      </c>
      <c r="F265" s="117">
        <f t="shared" si="36"/>
        <v>1865.7237866107207</v>
      </c>
      <c r="H265" s="117" t="str">
        <f t="shared" si="43"/>
        <v/>
      </c>
      <c r="I265" s="117" t="str">
        <f t="shared" si="37"/>
        <v/>
      </c>
      <c r="J265" s="117" t="str">
        <f t="shared" si="38"/>
        <v/>
      </c>
      <c r="K265" s="117" t="str">
        <f t="shared" si="39"/>
        <v/>
      </c>
      <c r="L265" s="117" t="str">
        <f t="shared" si="40"/>
        <v/>
      </c>
    </row>
    <row r="266" spans="1:12" ht="14.4" x14ac:dyDescent="0.3">
      <c r="A266" s="116">
        <f t="shared" si="41"/>
        <v>252</v>
      </c>
      <c r="B266" s="117">
        <f t="shared" si="42"/>
        <v>1865.7237866107207</v>
      </c>
      <c r="C266" s="117">
        <f t="shared" si="33"/>
        <v>46.643094665268023</v>
      </c>
      <c r="D266" s="117">
        <f t="shared" si="34"/>
        <v>34.20493608786321</v>
      </c>
      <c r="E266" s="117">
        <f t="shared" si="35"/>
        <v>12.438158577404813</v>
      </c>
      <c r="F266" s="117">
        <f t="shared" si="36"/>
        <v>1853.2856280333158</v>
      </c>
      <c r="H266" s="117" t="str">
        <f t="shared" si="43"/>
        <v/>
      </c>
      <c r="I266" s="117" t="str">
        <f t="shared" si="37"/>
        <v/>
      </c>
      <c r="J266" s="117" t="str">
        <f t="shared" si="38"/>
        <v/>
      </c>
      <c r="K266" s="117" t="str">
        <f t="shared" si="39"/>
        <v/>
      </c>
      <c r="L266" s="117" t="str">
        <f t="shared" si="40"/>
        <v/>
      </c>
    </row>
    <row r="267" spans="1:12" ht="14.4" x14ac:dyDescent="0.3">
      <c r="A267" s="116">
        <f t="shared" si="41"/>
        <v>253</v>
      </c>
      <c r="B267" s="117">
        <f t="shared" si="42"/>
        <v>1853.2856280333158</v>
      </c>
      <c r="C267" s="117">
        <f t="shared" si="33"/>
        <v>46.332140700832895</v>
      </c>
      <c r="D267" s="117">
        <f t="shared" si="34"/>
        <v>33.97690318061079</v>
      </c>
      <c r="E267" s="117">
        <f t="shared" si="35"/>
        <v>12.355237520222104</v>
      </c>
      <c r="F267" s="117">
        <f t="shared" si="36"/>
        <v>1840.9303905130937</v>
      </c>
      <c r="H267" s="117" t="str">
        <f t="shared" si="43"/>
        <v/>
      </c>
      <c r="I267" s="117" t="str">
        <f t="shared" si="37"/>
        <v/>
      </c>
      <c r="J267" s="117" t="str">
        <f t="shared" si="38"/>
        <v/>
      </c>
      <c r="K267" s="117" t="str">
        <f t="shared" si="39"/>
        <v/>
      </c>
      <c r="L267" s="117" t="str">
        <f t="shared" si="40"/>
        <v/>
      </c>
    </row>
    <row r="268" spans="1:12" ht="14.4" x14ac:dyDescent="0.3">
      <c r="A268" s="116">
        <f t="shared" si="41"/>
        <v>254</v>
      </c>
      <c r="B268" s="117">
        <f t="shared" si="42"/>
        <v>1840.9303905130937</v>
      </c>
      <c r="C268" s="117">
        <f t="shared" si="33"/>
        <v>46.023259762827344</v>
      </c>
      <c r="D268" s="117">
        <f t="shared" si="34"/>
        <v>33.750390492740053</v>
      </c>
      <c r="E268" s="117">
        <f t="shared" si="35"/>
        <v>12.272869270087291</v>
      </c>
      <c r="F268" s="117">
        <f t="shared" si="36"/>
        <v>1828.6575212430064</v>
      </c>
      <c r="H268" s="117" t="str">
        <f t="shared" si="43"/>
        <v/>
      </c>
      <c r="I268" s="117" t="str">
        <f t="shared" si="37"/>
        <v/>
      </c>
      <c r="J268" s="117" t="str">
        <f t="shared" si="38"/>
        <v/>
      </c>
      <c r="K268" s="117" t="str">
        <f t="shared" si="39"/>
        <v/>
      </c>
      <c r="L268" s="117" t="str">
        <f t="shared" si="40"/>
        <v/>
      </c>
    </row>
    <row r="269" spans="1:12" ht="14.4" x14ac:dyDescent="0.3">
      <c r="A269" s="116">
        <f t="shared" si="41"/>
        <v>255</v>
      </c>
      <c r="B269" s="117">
        <f t="shared" si="42"/>
        <v>1828.6575212430064</v>
      </c>
      <c r="C269" s="117">
        <f t="shared" si="33"/>
        <v>45.716438031075164</v>
      </c>
      <c r="D269" s="117">
        <f t="shared" si="34"/>
        <v>33.525387889455118</v>
      </c>
      <c r="E269" s="117">
        <f t="shared" si="35"/>
        <v>12.191050141620046</v>
      </c>
      <c r="F269" s="117">
        <f t="shared" si="36"/>
        <v>1816.4664711013863</v>
      </c>
      <c r="H269" s="117" t="str">
        <f t="shared" si="43"/>
        <v/>
      </c>
      <c r="I269" s="117" t="str">
        <f t="shared" si="37"/>
        <v/>
      </c>
      <c r="J269" s="117" t="str">
        <f t="shared" si="38"/>
        <v/>
      </c>
      <c r="K269" s="117" t="str">
        <f t="shared" si="39"/>
        <v/>
      </c>
      <c r="L269" s="117" t="str">
        <f t="shared" si="40"/>
        <v/>
      </c>
    </row>
    <row r="270" spans="1:12" ht="14.4" x14ac:dyDescent="0.3">
      <c r="A270" s="116">
        <f t="shared" si="41"/>
        <v>256</v>
      </c>
      <c r="B270" s="117">
        <f t="shared" si="42"/>
        <v>1816.4664711013863</v>
      </c>
      <c r="C270" s="117">
        <f t="shared" si="33"/>
        <v>45.411661777534661</v>
      </c>
      <c r="D270" s="117">
        <f t="shared" si="34"/>
        <v>33.301885303525417</v>
      </c>
      <c r="E270" s="117">
        <f t="shared" si="35"/>
        <v>12.109776474009244</v>
      </c>
      <c r="F270" s="117">
        <f t="shared" si="36"/>
        <v>1804.3566946273772</v>
      </c>
      <c r="H270" s="117" t="str">
        <f t="shared" si="43"/>
        <v/>
      </c>
      <c r="I270" s="117" t="str">
        <f t="shared" si="37"/>
        <v/>
      </c>
      <c r="J270" s="117" t="str">
        <f t="shared" si="38"/>
        <v/>
      </c>
      <c r="K270" s="117" t="str">
        <f t="shared" si="39"/>
        <v/>
      </c>
      <c r="L270" s="117" t="str">
        <f t="shared" si="40"/>
        <v/>
      </c>
    </row>
    <row r="271" spans="1:12" ht="14.4" x14ac:dyDescent="0.3">
      <c r="A271" s="116">
        <f t="shared" si="41"/>
        <v>257</v>
      </c>
      <c r="B271" s="117">
        <f t="shared" si="42"/>
        <v>1804.3566946273772</v>
      </c>
      <c r="C271" s="117">
        <f t="shared" ref="C271:C334" si="44">IF($B271="","",MIN($B271+$D271,MAX($B271*$B$7,$B$8)))</f>
        <v>45.108917365684434</v>
      </c>
      <c r="D271" s="117">
        <f t="shared" ref="D271:D334" si="45">IF($B271="","",$B271*($B$6/12))</f>
        <v>33.079872734835249</v>
      </c>
      <c r="E271" s="117">
        <f t="shared" ref="E271:E334" si="46">IF($B271="","",$C271-$D271)</f>
        <v>12.029044630849185</v>
      </c>
      <c r="F271" s="117">
        <f t="shared" ref="F271:F334" si="47">IF($B271="","",MAX($B271+$D271-$C271,0))</f>
        <v>1792.327649996528</v>
      </c>
      <c r="H271" s="117" t="str">
        <f t="shared" si="43"/>
        <v/>
      </c>
      <c r="I271" s="117" t="str">
        <f t="shared" ref="I271:I334" si="48">IF($H271="","",MIN($B$9,$H271+$J271))</f>
        <v/>
      </c>
      <c r="J271" s="117" t="str">
        <f t="shared" ref="J271:J334" si="49">IF($H271="","",$H271*($B$6/12))</f>
        <v/>
      </c>
      <c r="K271" s="117" t="str">
        <f t="shared" ref="K271:K334" si="50">IF($H271="","",$I271-$J271)</f>
        <v/>
      </c>
      <c r="L271" s="117" t="str">
        <f t="shared" ref="L271:L334" si="51">IF($H271="","",MAX($H271+$J271-$I271,0))</f>
        <v/>
      </c>
    </row>
    <row r="272" spans="1:12" ht="14.4" x14ac:dyDescent="0.3">
      <c r="A272" s="116">
        <f t="shared" ref="A272:A335" si="52">IF(AND(N($F271)&lt;=0,N($L271)&lt;=0),"",$A271+1)</f>
        <v>258</v>
      </c>
      <c r="B272" s="117">
        <f t="shared" ref="B272:B335" si="53">IF(N($F271)&lt;=0,"",$F271)</f>
        <v>1792.327649996528</v>
      </c>
      <c r="C272" s="117">
        <f t="shared" si="44"/>
        <v>44.8081912499132</v>
      </c>
      <c r="D272" s="117">
        <f t="shared" si="45"/>
        <v>32.859340249936345</v>
      </c>
      <c r="E272" s="117">
        <f t="shared" si="46"/>
        <v>11.948850999976855</v>
      </c>
      <c r="F272" s="117">
        <f t="shared" si="47"/>
        <v>1780.378798996551</v>
      </c>
      <c r="H272" s="117" t="str">
        <f t="shared" ref="H272:H335" si="54">IF(N($L271)&lt;=0,"",$L271)</f>
        <v/>
      </c>
      <c r="I272" s="117" t="str">
        <f t="shared" si="48"/>
        <v/>
      </c>
      <c r="J272" s="117" t="str">
        <f t="shared" si="49"/>
        <v/>
      </c>
      <c r="K272" s="117" t="str">
        <f t="shared" si="50"/>
        <v/>
      </c>
      <c r="L272" s="117" t="str">
        <f t="shared" si="51"/>
        <v/>
      </c>
    </row>
    <row r="273" spans="1:12" ht="14.4" x14ac:dyDescent="0.3">
      <c r="A273" s="116">
        <f t="shared" si="52"/>
        <v>259</v>
      </c>
      <c r="B273" s="117">
        <f t="shared" si="53"/>
        <v>1780.378798996551</v>
      </c>
      <c r="C273" s="117">
        <f t="shared" si="44"/>
        <v>44.509469974913777</v>
      </c>
      <c r="D273" s="117">
        <f t="shared" si="45"/>
        <v>32.640277981603433</v>
      </c>
      <c r="E273" s="117">
        <f t="shared" si="46"/>
        <v>11.869191993310345</v>
      </c>
      <c r="F273" s="117">
        <f t="shared" si="47"/>
        <v>1768.5096070032407</v>
      </c>
      <c r="H273" s="117" t="str">
        <f t="shared" si="54"/>
        <v/>
      </c>
      <c r="I273" s="117" t="str">
        <f t="shared" si="48"/>
        <v/>
      </c>
      <c r="J273" s="117" t="str">
        <f t="shared" si="49"/>
        <v/>
      </c>
      <c r="K273" s="117" t="str">
        <f t="shared" si="50"/>
        <v/>
      </c>
      <c r="L273" s="117" t="str">
        <f t="shared" si="51"/>
        <v/>
      </c>
    </row>
    <row r="274" spans="1:12" ht="14.4" x14ac:dyDescent="0.3">
      <c r="A274" s="116">
        <f t="shared" si="52"/>
        <v>260</v>
      </c>
      <c r="B274" s="117">
        <f t="shared" si="53"/>
        <v>1768.5096070032407</v>
      </c>
      <c r="C274" s="117">
        <f t="shared" si="44"/>
        <v>44.212740175081024</v>
      </c>
      <c r="D274" s="117">
        <f t="shared" si="45"/>
        <v>32.422676128392744</v>
      </c>
      <c r="E274" s="117">
        <f t="shared" si="46"/>
        <v>11.790064046688279</v>
      </c>
      <c r="F274" s="117">
        <f t="shared" si="47"/>
        <v>1756.7195429565525</v>
      </c>
      <c r="H274" s="117" t="str">
        <f t="shared" si="54"/>
        <v/>
      </c>
      <c r="I274" s="117" t="str">
        <f t="shared" si="48"/>
        <v/>
      </c>
      <c r="J274" s="117" t="str">
        <f t="shared" si="49"/>
        <v/>
      </c>
      <c r="K274" s="117" t="str">
        <f t="shared" si="50"/>
        <v/>
      </c>
      <c r="L274" s="117" t="str">
        <f t="shared" si="51"/>
        <v/>
      </c>
    </row>
    <row r="275" spans="1:12" ht="14.4" x14ac:dyDescent="0.3">
      <c r="A275" s="116">
        <f t="shared" si="52"/>
        <v>261</v>
      </c>
      <c r="B275" s="117">
        <f t="shared" si="53"/>
        <v>1756.7195429565525</v>
      </c>
      <c r="C275" s="117">
        <f t="shared" si="44"/>
        <v>43.917988573913817</v>
      </c>
      <c r="D275" s="117">
        <f t="shared" si="45"/>
        <v>32.206524954203459</v>
      </c>
      <c r="E275" s="117">
        <f t="shared" si="46"/>
        <v>11.711463619710358</v>
      </c>
      <c r="F275" s="117">
        <f t="shared" si="47"/>
        <v>1745.008079336842</v>
      </c>
      <c r="H275" s="117" t="str">
        <f t="shared" si="54"/>
        <v/>
      </c>
      <c r="I275" s="117" t="str">
        <f t="shared" si="48"/>
        <v/>
      </c>
      <c r="J275" s="117" t="str">
        <f t="shared" si="49"/>
        <v/>
      </c>
      <c r="K275" s="117" t="str">
        <f t="shared" si="50"/>
        <v/>
      </c>
      <c r="L275" s="117" t="str">
        <f t="shared" si="51"/>
        <v/>
      </c>
    </row>
    <row r="276" spans="1:12" ht="14.4" x14ac:dyDescent="0.3">
      <c r="A276" s="116">
        <f t="shared" si="52"/>
        <v>262</v>
      </c>
      <c r="B276" s="117">
        <f t="shared" si="53"/>
        <v>1745.008079336842</v>
      </c>
      <c r="C276" s="117">
        <f t="shared" si="44"/>
        <v>43.62520198342105</v>
      </c>
      <c r="D276" s="117">
        <f t="shared" si="45"/>
        <v>31.991814787842102</v>
      </c>
      <c r="E276" s="117">
        <f t="shared" si="46"/>
        <v>11.633387195578948</v>
      </c>
      <c r="F276" s="117">
        <f t="shared" si="47"/>
        <v>1733.374692141263</v>
      </c>
      <c r="H276" s="117" t="str">
        <f t="shared" si="54"/>
        <v/>
      </c>
      <c r="I276" s="117" t="str">
        <f t="shared" si="48"/>
        <v/>
      </c>
      <c r="J276" s="117" t="str">
        <f t="shared" si="49"/>
        <v/>
      </c>
      <c r="K276" s="117" t="str">
        <f t="shared" si="50"/>
        <v/>
      </c>
      <c r="L276" s="117" t="str">
        <f t="shared" si="51"/>
        <v/>
      </c>
    </row>
    <row r="277" spans="1:12" ht="14.4" x14ac:dyDescent="0.3">
      <c r="A277" s="116">
        <f t="shared" si="52"/>
        <v>263</v>
      </c>
      <c r="B277" s="117">
        <f t="shared" si="53"/>
        <v>1733.374692141263</v>
      </c>
      <c r="C277" s="117">
        <f t="shared" si="44"/>
        <v>43.334367303531579</v>
      </c>
      <c r="D277" s="117">
        <f t="shared" si="45"/>
        <v>31.778536022589822</v>
      </c>
      <c r="E277" s="117">
        <f t="shared" si="46"/>
        <v>11.555831280941756</v>
      </c>
      <c r="F277" s="117">
        <f t="shared" si="47"/>
        <v>1721.8188608603214</v>
      </c>
      <c r="H277" s="117" t="str">
        <f t="shared" si="54"/>
        <v/>
      </c>
      <c r="I277" s="117" t="str">
        <f t="shared" si="48"/>
        <v/>
      </c>
      <c r="J277" s="117" t="str">
        <f t="shared" si="49"/>
        <v/>
      </c>
      <c r="K277" s="117" t="str">
        <f t="shared" si="50"/>
        <v/>
      </c>
      <c r="L277" s="117" t="str">
        <f t="shared" si="51"/>
        <v/>
      </c>
    </row>
    <row r="278" spans="1:12" ht="14.4" x14ac:dyDescent="0.3">
      <c r="A278" s="116">
        <f t="shared" si="52"/>
        <v>264</v>
      </c>
      <c r="B278" s="117">
        <f t="shared" si="53"/>
        <v>1721.8188608603214</v>
      </c>
      <c r="C278" s="117">
        <f t="shared" si="44"/>
        <v>43.045471521508034</v>
      </c>
      <c r="D278" s="117">
        <f t="shared" si="45"/>
        <v>31.566679115772558</v>
      </c>
      <c r="E278" s="117">
        <f t="shared" si="46"/>
        <v>11.478792405735476</v>
      </c>
      <c r="F278" s="117">
        <f t="shared" si="47"/>
        <v>1710.3400684545859</v>
      </c>
      <c r="H278" s="117" t="str">
        <f t="shared" si="54"/>
        <v/>
      </c>
      <c r="I278" s="117" t="str">
        <f t="shared" si="48"/>
        <v/>
      </c>
      <c r="J278" s="117" t="str">
        <f t="shared" si="49"/>
        <v/>
      </c>
      <c r="K278" s="117" t="str">
        <f t="shared" si="50"/>
        <v/>
      </c>
      <c r="L278" s="117" t="str">
        <f t="shared" si="51"/>
        <v/>
      </c>
    </row>
    <row r="279" spans="1:12" ht="14.4" x14ac:dyDescent="0.3">
      <c r="A279" s="116">
        <f t="shared" si="52"/>
        <v>265</v>
      </c>
      <c r="B279" s="117">
        <f t="shared" si="53"/>
        <v>1710.3400684545859</v>
      </c>
      <c r="C279" s="117">
        <f t="shared" si="44"/>
        <v>42.758501711364651</v>
      </c>
      <c r="D279" s="117">
        <f t="shared" si="45"/>
        <v>31.356234588334075</v>
      </c>
      <c r="E279" s="117">
        <f t="shared" si="46"/>
        <v>11.402267123030576</v>
      </c>
      <c r="F279" s="117">
        <f t="shared" si="47"/>
        <v>1698.9378013315552</v>
      </c>
      <c r="H279" s="117" t="str">
        <f t="shared" si="54"/>
        <v/>
      </c>
      <c r="I279" s="117" t="str">
        <f t="shared" si="48"/>
        <v/>
      </c>
      <c r="J279" s="117" t="str">
        <f t="shared" si="49"/>
        <v/>
      </c>
      <c r="K279" s="117" t="str">
        <f t="shared" si="50"/>
        <v/>
      </c>
      <c r="L279" s="117" t="str">
        <f t="shared" si="51"/>
        <v/>
      </c>
    </row>
    <row r="280" spans="1:12" ht="14.4" x14ac:dyDescent="0.3">
      <c r="A280" s="116">
        <f t="shared" si="52"/>
        <v>266</v>
      </c>
      <c r="B280" s="117">
        <f t="shared" si="53"/>
        <v>1698.9378013315552</v>
      </c>
      <c r="C280" s="117">
        <f t="shared" si="44"/>
        <v>42.473445033288883</v>
      </c>
      <c r="D280" s="117">
        <f t="shared" si="45"/>
        <v>31.147193024411845</v>
      </c>
      <c r="E280" s="117">
        <f t="shared" si="46"/>
        <v>11.326252008877038</v>
      </c>
      <c r="F280" s="117">
        <f t="shared" si="47"/>
        <v>1687.611549322678</v>
      </c>
      <c r="H280" s="117" t="str">
        <f t="shared" si="54"/>
        <v/>
      </c>
      <c r="I280" s="117" t="str">
        <f t="shared" si="48"/>
        <v/>
      </c>
      <c r="J280" s="117" t="str">
        <f t="shared" si="49"/>
        <v/>
      </c>
      <c r="K280" s="117" t="str">
        <f t="shared" si="50"/>
        <v/>
      </c>
      <c r="L280" s="117" t="str">
        <f t="shared" si="51"/>
        <v/>
      </c>
    </row>
    <row r="281" spans="1:12" ht="14.4" x14ac:dyDescent="0.3">
      <c r="A281" s="116">
        <f t="shared" si="52"/>
        <v>267</v>
      </c>
      <c r="B281" s="117">
        <f t="shared" si="53"/>
        <v>1687.611549322678</v>
      </c>
      <c r="C281" s="117">
        <f t="shared" si="44"/>
        <v>42.19028873306695</v>
      </c>
      <c r="D281" s="117">
        <f t="shared" si="45"/>
        <v>30.939545070915763</v>
      </c>
      <c r="E281" s="117">
        <f t="shared" si="46"/>
        <v>11.250743662151187</v>
      </c>
      <c r="F281" s="117">
        <f t="shared" si="47"/>
        <v>1676.3608056605267</v>
      </c>
      <c r="H281" s="117" t="str">
        <f t="shared" si="54"/>
        <v/>
      </c>
      <c r="I281" s="117" t="str">
        <f t="shared" si="48"/>
        <v/>
      </c>
      <c r="J281" s="117" t="str">
        <f t="shared" si="49"/>
        <v/>
      </c>
      <c r="K281" s="117" t="str">
        <f t="shared" si="50"/>
        <v/>
      </c>
      <c r="L281" s="117" t="str">
        <f t="shared" si="51"/>
        <v/>
      </c>
    </row>
    <row r="282" spans="1:12" ht="14.4" x14ac:dyDescent="0.3">
      <c r="A282" s="116">
        <f t="shared" si="52"/>
        <v>268</v>
      </c>
      <c r="B282" s="117">
        <f t="shared" si="53"/>
        <v>1676.3608056605267</v>
      </c>
      <c r="C282" s="117">
        <f t="shared" si="44"/>
        <v>41.909020141513167</v>
      </c>
      <c r="D282" s="117">
        <f t="shared" si="45"/>
        <v>30.733281437109657</v>
      </c>
      <c r="E282" s="117">
        <f t="shared" si="46"/>
        <v>11.175738704403511</v>
      </c>
      <c r="F282" s="117">
        <f t="shared" si="47"/>
        <v>1665.1850669561231</v>
      </c>
      <c r="H282" s="117" t="str">
        <f t="shared" si="54"/>
        <v/>
      </c>
      <c r="I282" s="117" t="str">
        <f t="shared" si="48"/>
        <v/>
      </c>
      <c r="J282" s="117" t="str">
        <f t="shared" si="49"/>
        <v/>
      </c>
      <c r="K282" s="117" t="str">
        <f t="shared" si="50"/>
        <v/>
      </c>
      <c r="L282" s="117" t="str">
        <f t="shared" si="51"/>
        <v/>
      </c>
    </row>
    <row r="283" spans="1:12" ht="14.4" x14ac:dyDescent="0.3">
      <c r="A283" s="116">
        <f t="shared" si="52"/>
        <v>269</v>
      </c>
      <c r="B283" s="117">
        <f t="shared" si="53"/>
        <v>1665.1850669561231</v>
      </c>
      <c r="C283" s="117">
        <f t="shared" si="44"/>
        <v>41.629626673903083</v>
      </c>
      <c r="D283" s="117">
        <f t="shared" si="45"/>
        <v>30.528392894195591</v>
      </c>
      <c r="E283" s="117">
        <f t="shared" si="46"/>
        <v>11.101233779707492</v>
      </c>
      <c r="F283" s="117">
        <f t="shared" si="47"/>
        <v>1654.0838331764157</v>
      </c>
      <c r="H283" s="117" t="str">
        <f t="shared" si="54"/>
        <v/>
      </c>
      <c r="I283" s="117" t="str">
        <f t="shared" si="48"/>
        <v/>
      </c>
      <c r="J283" s="117" t="str">
        <f t="shared" si="49"/>
        <v/>
      </c>
      <c r="K283" s="117" t="str">
        <f t="shared" si="50"/>
        <v/>
      </c>
      <c r="L283" s="117" t="str">
        <f t="shared" si="51"/>
        <v/>
      </c>
    </row>
    <row r="284" spans="1:12" ht="14.4" x14ac:dyDescent="0.3">
      <c r="A284" s="116">
        <f t="shared" si="52"/>
        <v>270</v>
      </c>
      <c r="B284" s="117">
        <f t="shared" si="53"/>
        <v>1654.0838331764157</v>
      </c>
      <c r="C284" s="117">
        <f t="shared" si="44"/>
        <v>41.352095829410395</v>
      </c>
      <c r="D284" s="117">
        <f t="shared" si="45"/>
        <v>30.324870274900956</v>
      </c>
      <c r="E284" s="117">
        <f t="shared" si="46"/>
        <v>11.027225554509439</v>
      </c>
      <c r="F284" s="117">
        <f t="shared" si="47"/>
        <v>1643.0566076219063</v>
      </c>
      <c r="H284" s="117" t="str">
        <f t="shared" si="54"/>
        <v/>
      </c>
      <c r="I284" s="117" t="str">
        <f t="shared" si="48"/>
        <v/>
      </c>
      <c r="J284" s="117" t="str">
        <f t="shared" si="49"/>
        <v/>
      </c>
      <c r="K284" s="117" t="str">
        <f t="shared" si="50"/>
        <v/>
      </c>
      <c r="L284" s="117" t="str">
        <f t="shared" si="51"/>
        <v/>
      </c>
    </row>
    <row r="285" spans="1:12" ht="14.4" x14ac:dyDescent="0.3">
      <c r="A285" s="116">
        <f t="shared" si="52"/>
        <v>271</v>
      </c>
      <c r="B285" s="117">
        <f t="shared" si="53"/>
        <v>1643.0566076219063</v>
      </c>
      <c r="C285" s="117">
        <f t="shared" si="44"/>
        <v>41.076415190547664</v>
      </c>
      <c r="D285" s="117">
        <f t="shared" si="45"/>
        <v>30.122704473068282</v>
      </c>
      <c r="E285" s="117">
        <f t="shared" si="46"/>
        <v>10.953710717479382</v>
      </c>
      <c r="F285" s="117">
        <f t="shared" si="47"/>
        <v>1632.1028969044269</v>
      </c>
      <c r="H285" s="117" t="str">
        <f t="shared" si="54"/>
        <v/>
      </c>
      <c r="I285" s="117" t="str">
        <f t="shared" si="48"/>
        <v/>
      </c>
      <c r="J285" s="117" t="str">
        <f t="shared" si="49"/>
        <v/>
      </c>
      <c r="K285" s="117" t="str">
        <f t="shared" si="50"/>
        <v/>
      </c>
      <c r="L285" s="117" t="str">
        <f t="shared" si="51"/>
        <v/>
      </c>
    </row>
    <row r="286" spans="1:12" ht="14.4" x14ac:dyDescent="0.3">
      <c r="A286" s="116">
        <f t="shared" si="52"/>
        <v>272</v>
      </c>
      <c r="B286" s="117">
        <f t="shared" si="53"/>
        <v>1632.1028969044269</v>
      </c>
      <c r="C286" s="117">
        <f t="shared" si="44"/>
        <v>40.802572422610673</v>
      </c>
      <c r="D286" s="117">
        <f t="shared" si="45"/>
        <v>29.921886443247825</v>
      </c>
      <c r="E286" s="117">
        <f t="shared" si="46"/>
        <v>10.880685979362848</v>
      </c>
      <c r="F286" s="117">
        <f t="shared" si="47"/>
        <v>1621.222210925064</v>
      </c>
      <c r="H286" s="117" t="str">
        <f t="shared" si="54"/>
        <v/>
      </c>
      <c r="I286" s="117" t="str">
        <f t="shared" si="48"/>
        <v/>
      </c>
      <c r="J286" s="117" t="str">
        <f t="shared" si="49"/>
        <v/>
      </c>
      <c r="K286" s="117" t="str">
        <f t="shared" si="50"/>
        <v/>
      </c>
      <c r="L286" s="117" t="str">
        <f t="shared" si="51"/>
        <v/>
      </c>
    </row>
    <row r="287" spans="1:12" ht="14.4" x14ac:dyDescent="0.3">
      <c r="A287" s="116">
        <f t="shared" si="52"/>
        <v>273</v>
      </c>
      <c r="B287" s="117">
        <f t="shared" si="53"/>
        <v>1621.222210925064</v>
      </c>
      <c r="C287" s="117">
        <f t="shared" si="44"/>
        <v>40.530555273126602</v>
      </c>
      <c r="D287" s="117">
        <f t="shared" si="45"/>
        <v>29.722407200292839</v>
      </c>
      <c r="E287" s="117">
        <f t="shared" si="46"/>
        <v>10.808148072833763</v>
      </c>
      <c r="F287" s="117">
        <f t="shared" si="47"/>
        <v>1610.4140628522302</v>
      </c>
      <c r="H287" s="117" t="str">
        <f t="shared" si="54"/>
        <v/>
      </c>
      <c r="I287" s="117" t="str">
        <f t="shared" si="48"/>
        <v/>
      </c>
      <c r="J287" s="117" t="str">
        <f t="shared" si="49"/>
        <v/>
      </c>
      <c r="K287" s="117" t="str">
        <f t="shared" si="50"/>
        <v/>
      </c>
      <c r="L287" s="117" t="str">
        <f t="shared" si="51"/>
        <v/>
      </c>
    </row>
    <row r="288" spans="1:12" ht="14.4" x14ac:dyDescent="0.3">
      <c r="A288" s="116">
        <f t="shared" si="52"/>
        <v>274</v>
      </c>
      <c r="B288" s="117">
        <f t="shared" si="53"/>
        <v>1610.4140628522302</v>
      </c>
      <c r="C288" s="117">
        <f t="shared" si="44"/>
        <v>40.260351571305762</v>
      </c>
      <c r="D288" s="117">
        <f t="shared" si="45"/>
        <v>29.524257818957555</v>
      </c>
      <c r="E288" s="117">
        <f t="shared" si="46"/>
        <v>10.736093752348207</v>
      </c>
      <c r="F288" s="117">
        <f t="shared" si="47"/>
        <v>1599.6779690998819</v>
      </c>
      <c r="H288" s="117" t="str">
        <f t="shared" si="54"/>
        <v/>
      </c>
      <c r="I288" s="117" t="str">
        <f t="shared" si="48"/>
        <v/>
      </c>
      <c r="J288" s="117" t="str">
        <f t="shared" si="49"/>
        <v/>
      </c>
      <c r="K288" s="117" t="str">
        <f t="shared" si="50"/>
        <v/>
      </c>
      <c r="L288" s="117" t="str">
        <f t="shared" si="51"/>
        <v/>
      </c>
    </row>
    <row r="289" spans="1:12" ht="14.4" x14ac:dyDescent="0.3">
      <c r="A289" s="116">
        <f t="shared" si="52"/>
        <v>275</v>
      </c>
      <c r="B289" s="117">
        <f t="shared" si="53"/>
        <v>1599.6779690998819</v>
      </c>
      <c r="C289" s="117">
        <f t="shared" si="44"/>
        <v>39.991949227497052</v>
      </c>
      <c r="D289" s="117">
        <f t="shared" si="45"/>
        <v>29.327429433497834</v>
      </c>
      <c r="E289" s="117">
        <f t="shared" si="46"/>
        <v>10.664519793999219</v>
      </c>
      <c r="F289" s="117">
        <f t="shared" si="47"/>
        <v>1589.0134493058827</v>
      </c>
      <c r="H289" s="117" t="str">
        <f t="shared" si="54"/>
        <v/>
      </c>
      <c r="I289" s="117" t="str">
        <f t="shared" si="48"/>
        <v/>
      </c>
      <c r="J289" s="117" t="str">
        <f t="shared" si="49"/>
        <v/>
      </c>
      <c r="K289" s="117" t="str">
        <f t="shared" si="50"/>
        <v/>
      </c>
      <c r="L289" s="117" t="str">
        <f t="shared" si="51"/>
        <v/>
      </c>
    </row>
    <row r="290" spans="1:12" ht="14.4" x14ac:dyDescent="0.3">
      <c r="A290" s="116">
        <f t="shared" si="52"/>
        <v>276</v>
      </c>
      <c r="B290" s="117">
        <f t="shared" si="53"/>
        <v>1589.0134493058827</v>
      </c>
      <c r="C290" s="117">
        <f t="shared" si="44"/>
        <v>39.725336232647066</v>
      </c>
      <c r="D290" s="117">
        <f t="shared" si="45"/>
        <v>29.131913237274517</v>
      </c>
      <c r="E290" s="117">
        <f t="shared" si="46"/>
        <v>10.593422995372549</v>
      </c>
      <c r="F290" s="117">
        <f t="shared" si="47"/>
        <v>1578.4200263105101</v>
      </c>
      <c r="H290" s="117" t="str">
        <f t="shared" si="54"/>
        <v/>
      </c>
      <c r="I290" s="117" t="str">
        <f t="shared" si="48"/>
        <v/>
      </c>
      <c r="J290" s="117" t="str">
        <f t="shared" si="49"/>
        <v/>
      </c>
      <c r="K290" s="117" t="str">
        <f t="shared" si="50"/>
        <v/>
      </c>
      <c r="L290" s="117" t="str">
        <f t="shared" si="51"/>
        <v/>
      </c>
    </row>
    <row r="291" spans="1:12" ht="14.4" x14ac:dyDescent="0.3">
      <c r="A291" s="116">
        <f t="shared" si="52"/>
        <v>277</v>
      </c>
      <c r="B291" s="117">
        <f t="shared" si="53"/>
        <v>1578.4200263105101</v>
      </c>
      <c r="C291" s="117">
        <f t="shared" si="44"/>
        <v>39.460500657762758</v>
      </c>
      <c r="D291" s="117">
        <f t="shared" si="45"/>
        <v>28.937700482359354</v>
      </c>
      <c r="E291" s="117">
        <f t="shared" si="46"/>
        <v>10.522800175403404</v>
      </c>
      <c r="F291" s="117">
        <f t="shared" si="47"/>
        <v>1567.8972261351066</v>
      </c>
      <c r="H291" s="117" t="str">
        <f t="shared" si="54"/>
        <v/>
      </c>
      <c r="I291" s="117" t="str">
        <f t="shared" si="48"/>
        <v/>
      </c>
      <c r="J291" s="117" t="str">
        <f t="shared" si="49"/>
        <v/>
      </c>
      <c r="K291" s="117" t="str">
        <f t="shared" si="50"/>
        <v/>
      </c>
      <c r="L291" s="117" t="str">
        <f t="shared" si="51"/>
        <v/>
      </c>
    </row>
    <row r="292" spans="1:12" ht="14.4" x14ac:dyDescent="0.3">
      <c r="A292" s="116">
        <f t="shared" si="52"/>
        <v>278</v>
      </c>
      <c r="B292" s="117">
        <f t="shared" si="53"/>
        <v>1567.8972261351066</v>
      </c>
      <c r="C292" s="117">
        <f t="shared" si="44"/>
        <v>39.197430653377666</v>
      </c>
      <c r="D292" s="117">
        <f t="shared" si="45"/>
        <v>28.744782479143623</v>
      </c>
      <c r="E292" s="117">
        <f t="shared" si="46"/>
        <v>10.452648174234042</v>
      </c>
      <c r="F292" s="117">
        <f t="shared" si="47"/>
        <v>1557.4445779608725</v>
      </c>
      <c r="H292" s="117" t="str">
        <f t="shared" si="54"/>
        <v/>
      </c>
      <c r="I292" s="117" t="str">
        <f t="shared" si="48"/>
        <v/>
      </c>
      <c r="J292" s="117" t="str">
        <f t="shared" si="49"/>
        <v/>
      </c>
      <c r="K292" s="117" t="str">
        <f t="shared" si="50"/>
        <v/>
      </c>
      <c r="L292" s="117" t="str">
        <f t="shared" si="51"/>
        <v/>
      </c>
    </row>
    <row r="293" spans="1:12" ht="14.4" x14ac:dyDescent="0.3">
      <c r="A293" s="116">
        <f t="shared" si="52"/>
        <v>279</v>
      </c>
      <c r="B293" s="117">
        <f t="shared" si="53"/>
        <v>1557.4445779608725</v>
      </c>
      <c r="C293" s="117">
        <f t="shared" si="44"/>
        <v>38.936114449021815</v>
      </c>
      <c r="D293" s="117">
        <f t="shared" si="45"/>
        <v>28.553150595949329</v>
      </c>
      <c r="E293" s="117">
        <f t="shared" si="46"/>
        <v>10.382963853072486</v>
      </c>
      <c r="F293" s="117">
        <f t="shared" si="47"/>
        <v>1547.0616141078001</v>
      </c>
      <c r="H293" s="117" t="str">
        <f t="shared" si="54"/>
        <v/>
      </c>
      <c r="I293" s="117" t="str">
        <f t="shared" si="48"/>
        <v/>
      </c>
      <c r="J293" s="117" t="str">
        <f t="shared" si="49"/>
        <v/>
      </c>
      <c r="K293" s="117" t="str">
        <f t="shared" si="50"/>
        <v/>
      </c>
      <c r="L293" s="117" t="str">
        <f t="shared" si="51"/>
        <v/>
      </c>
    </row>
    <row r="294" spans="1:12" ht="14.4" x14ac:dyDescent="0.3">
      <c r="A294" s="116">
        <f t="shared" si="52"/>
        <v>280</v>
      </c>
      <c r="B294" s="117">
        <f t="shared" si="53"/>
        <v>1547.0616141078001</v>
      </c>
      <c r="C294" s="117">
        <f t="shared" si="44"/>
        <v>38.676540352695007</v>
      </c>
      <c r="D294" s="117">
        <f t="shared" si="45"/>
        <v>28.362796258643002</v>
      </c>
      <c r="E294" s="117">
        <f t="shared" si="46"/>
        <v>10.313744094052005</v>
      </c>
      <c r="F294" s="117">
        <f t="shared" si="47"/>
        <v>1536.7478700137481</v>
      </c>
      <c r="H294" s="117" t="str">
        <f t="shared" si="54"/>
        <v/>
      </c>
      <c r="I294" s="117" t="str">
        <f t="shared" si="48"/>
        <v/>
      </c>
      <c r="J294" s="117" t="str">
        <f t="shared" si="49"/>
        <v/>
      </c>
      <c r="K294" s="117" t="str">
        <f t="shared" si="50"/>
        <v/>
      </c>
      <c r="L294" s="117" t="str">
        <f t="shared" si="51"/>
        <v/>
      </c>
    </row>
    <row r="295" spans="1:12" ht="14.4" x14ac:dyDescent="0.3">
      <c r="A295" s="116">
        <f t="shared" si="52"/>
        <v>281</v>
      </c>
      <c r="B295" s="117">
        <f t="shared" si="53"/>
        <v>1536.7478700137481</v>
      </c>
      <c r="C295" s="117">
        <f t="shared" si="44"/>
        <v>38.418696750343706</v>
      </c>
      <c r="D295" s="117">
        <f t="shared" si="45"/>
        <v>28.173710950252048</v>
      </c>
      <c r="E295" s="117">
        <f t="shared" si="46"/>
        <v>10.244985800091658</v>
      </c>
      <c r="F295" s="117">
        <f t="shared" si="47"/>
        <v>1526.5028842136564</v>
      </c>
      <c r="H295" s="117" t="str">
        <f t="shared" si="54"/>
        <v/>
      </c>
      <c r="I295" s="117" t="str">
        <f t="shared" si="48"/>
        <v/>
      </c>
      <c r="J295" s="117" t="str">
        <f t="shared" si="49"/>
        <v/>
      </c>
      <c r="K295" s="117" t="str">
        <f t="shared" si="50"/>
        <v/>
      </c>
      <c r="L295" s="117" t="str">
        <f t="shared" si="51"/>
        <v/>
      </c>
    </row>
    <row r="296" spans="1:12" ht="14.4" x14ac:dyDescent="0.3">
      <c r="A296" s="116">
        <f t="shared" si="52"/>
        <v>282</v>
      </c>
      <c r="B296" s="117">
        <f t="shared" si="53"/>
        <v>1526.5028842136564</v>
      </c>
      <c r="C296" s="117">
        <f t="shared" si="44"/>
        <v>38.162572105341411</v>
      </c>
      <c r="D296" s="117">
        <f t="shared" si="45"/>
        <v>27.985886210583701</v>
      </c>
      <c r="E296" s="117">
        <f t="shared" si="46"/>
        <v>10.176685894757711</v>
      </c>
      <c r="F296" s="117">
        <f t="shared" si="47"/>
        <v>1516.3261983188986</v>
      </c>
      <c r="H296" s="117" t="str">
        <f t="shared" si="54"/>
        <v/>
      </c>
      <c r="I296" s="117" t="str">
        <f t="shared" si="48"/>
        <v/>
      </c>
      <c r="J296" s="117" t="str">
        <f t="shared" si="49"/>
        <v/>
      </c>
      <c r="K296" s="117" t="str">
        <f t="shared" si="50"/>
        <v/>
      </c>
      <c r="L296" s="117" t="str">
        <f t="shared" si="51"/>
        <v/>
      </c>
    </row>
    <row r="297" spans="1:12" ht="14.4" x14ac:dyDescent="0.3">
      <c r="A297" s="116">
        <f t="shared" si="52"/>
        <v>283</v>
      </c>
      <c r="B297" s="117">
        <f t="shared" si="53"/>
        <v>1516.3261983188986</v>
      </c>
      <c r="C297" s="117">
        <f t="shared" si="44"/>
        <v>37.908154957972464</v>
      </c>
      <c r="D297" s="117">
        <f t="shared" si="45"/>
        <v>27.799313635846474</v>
      </c>
      <c r="E297" s="117">
        <f t="shared" si="46"/>
        <v>10.10884132212599</v>
      </c>
      <c r="F297" s="117">
        <f t="shared" si="47"/>
        <v>1506.2173569967724</v>
      </c>
      <c r="H297" s="117" t="str">
        <f t="shared" si="54"/>
        <v/>
      </c>
      <c r="I297" s="117" t="str">
        <f t="shared" si="48"/>
        <v/>
      </c>
      <c r="J297" s="117" t="str">
        <f t="shared" si="49"/>
        <v/>
      </c>
      <c r="K297" s="117" t="str">
        <f t="shared" si="50"/>
        <v/>
      </c>
      <c r="L297" s="117" t="str">
        <f t="shared" si="51"/>
        <v/>
      </c>
    </row>
    <row r="298" spans="1:12" ht="14.4" x14ac:dyDescent="0.3">
      <c r="A298" s="116">
        <f t="shared" si="52"/>
        <v>284</v>
      </c>
      <c r="B298" s="117">
        <f t="shared" si="53"/>
        <v>1506.2173569967724</v>
      </c>
      <c r="C298" s="117">
        <f t="shared" si="44"/>
        <v>37.655433924919315</v>
      </c>
      <c r="D298" s="117">
        <f t="shared" si="45"/>
        <v>27.613984878274159</v>
      </c>
      <c r="E298" s="117">
        <f t="shared" si="46"/>
        <v>10.041449046645155</v>
      </c>
      <c r="F298" s="117">
        <f t="shared" si="47"/>
        <v>1496.1759079501271</v>
      </c>
      <c r="H298" s="117" t="str">
        <f t="shared" si="54"/>
        <v/>
      </c>
      <c r="I298" s="117" t="str">
        <f t="shared" si="48"/>
        <v/>
      </c>
      <c r="J298" s="117" t="str">
        <f t="shared" si="49"/>
        <v/>
      </c>
      <c r="K298" s="117" t="str">
        <f t="shared" si="50"/>
        <v/>
      </c>
      <c r="L298" s="117" t="str">
        <f t="shared" si="51"/>
        <v/>
      </c>
    </row>
    <row r="299" spans="1:12" ht="14.4" x14ac:dyDescent="0.3">
      <c r="A299" s="116">
        <f t="shared" si="52"/>
        <v>285</v>
      </c>
      <c r="B299" s="117">
        <f t="shared" si="53"/>
        <v>1496.1759079501271</v>
      </c>
      <c r="C299" s="117">
        <f t="shared" si="44"/>
        <v>37.404397698753179</v>
      </c>
      <c r="D299" s="117">
        <f t="shared" si="45"/>
        <v>27.429891645752331</v>
      </c>
      <c r="E299" s="117">
        <f t="shared" si="46"/>
        <v>9.974506053000848</v>
      </c>
      <c r="F299" s="117">
        <f t="shared" si="47"/>
        <v>1486.2014018971263</v>
      </c>
      <c r="H299" s="117" t="str">
        <f t="shared" si="54"/>
        <v/>
      </c>
      <c r="I299" s="117" t="str">
        <f t="shared" si="48"/>
        <v/>
      </c>
      <c r="J299" s="117" t="str">
        <f t="shared" si="49"/>
        <v/>
      </c>
      <c r="K299" s="117" t="str">
        <f t="shared" si="50"/>
        <v/>
      </c>
      <c r="L299" s="117" t="str">
        <f t="shared" si="51"/>
        <v/>
      </c>
    </row>
    <row r="300" spans="1:12" ht="14.4" x14ac:dyDescent="0.3">
      <c r="A300" s="116">
        <f t="shared" si="52"/>
        <v>286</v>
      </c>
      <c r="B300" s="117">
        <f t="shared" si="53"/>
        <v>1486.2014018971263</v>
      </c>
      <c r="C300" s="117">
        <f t="shared" si="44"/>
        <v>37.155035047428157</v>
      </c>
      <c r="D300" s="117">
        <f t="shared" si="45"/>
        <v>27.247025701447317</v>
      </c>
      <c r="E300" s="117">
        <f t="shared" si="46"/>
        <v>9.9080093459808403</v>
      </c>
      <c r="F300" s="117">
        <f t="shared" si="47"/>
        <v>1476.2933925511454</v>
      </c>
      <c r="H300" s="117" t="str">
        <f t="shared" si="54"/>
        <v/>
      </c>
      <c r="I300" s="117" t="str">
        <f t="shared" si="48"/>
        <v/>
      </c>
      <c r="J300" s="117" t="str">
        <f t="shared" si="49"/>
        <v/>
      </c>
      <c r="K300" s="117" t="str">
        <f t="shared" si="50"/>
        <v/>
      </c>
      <c r="L300" s="117" t="str">
        <f t="shared" si="51"/>
        <v/>
      </c>
    </row>
    <row r="301" spans="1:12" ht="14.4" x14ac:dyDescent="0.3">
      <c r="A301" s="116">
        <f t="shared" si="52"/>
        <v>287</v>
      </c>
      <c r="B301" s="117">
        <f t="shared" si="53"/>
        <v>1476.2933925511454</v>
      </c>
      <c r="C301" s="117">
        <f t="shared" si="44"/>
        <v>36.90733481377864</v>
      </c>
      <c r="D301" s="117">
        <f t="shared" si="45"/>
        <v>27.065378863437665</v>
      </c>
      <c r="E301" s="117">
        <f t="shared" si="46"/>
        <v>9.8419559503409744</v>
      </c>
      <c r="F301" s="117">
        <f t="shared" si="47"/>
        <v>1466.4514366008045</v>
      </c>
      <c r="H301" s="117" t="str">
        <f t="shared" si="54"/>
        <v/>
      </c>
      <c r="I301" s="117" t="str">
        <f t="shared" si="48"/>
        <v/>
      </c>
      <c r="J301" s="117" t="str">
        <f t="shared" si="49"/>
        <v/>
      </c>
      <c r="K301" s="117" t="str">
        <f t="shared" si="50"/>
        <v/>
      </c>
      <c r="L301" s="117" t="str">
        <f t="shared" si="51"/>
        <v/>
      </c>
    </row>
    <row r="302" spans="1:12" ht="14.4" x14ac:dyDescent="0.3">
      <c r="A302" s="116">
        <f t="shared" si="52"/>
        <v>288</v>
      </c>
      <c r="B302" s="117">
        <f t="shared" si="53"/>
        <v>1466.4514366008045</v>
      </c>
      <c r="C302" s="117">
        <f t="shared" si="44"/>
        <v>36.661285915020116</v>
      </c>
      <c r="D302" s="117">
        <f t="shared" si="45"/>
        <v>26.884943004348084</v>
      </c>
      <c r="E302" s="117">
        <f t="shared" si="46"/>
        <v>9.7763429106720316</v>
      </c>
      <c r="F302" s="117">
        <f t="shared" si="47"/>
        <v>1456.6750936901326</v>
      </c>
      <c r="H302" s="117" t="str">
        <f t="shared" si="54"/>
        <v/>
      </c>
      <c r="I302" s="117" t="str">
        <f t="shared" si="48"/>
        <v/>
      </c>
      <c r="J302" s="117" t="str">
        <f t="shared" si="49"/>
        <v/>
      </c>
      <c r="K302" s="117" t="str">
        <f t="shared" si="50"/>
        <v/>
      </c>
      <c r="L302" s="117" t="str">
        <f t="shared" si="51"/>
        <v/>
      </c>
    </row>
    <row r="303" spans="1:12" ht="14.4" x14ac:dyDescent="0.3">
      <c r="A303" s="116">
        <f t="shared" si="52"/>
        <v>289</v>
      </c>
      <c r="B303" s="117">
        <f t="shared" si="53"/>
        <v>1456.6750936901326</v>
      </c>
      <c r="C303" s="117">
        <f t="shared" si="44"/>
        <v>36.416877342253315</v>
      </c>
      <c r="D303" s="117">
        <f t="shared" si="45"/>
        <v>26.705710050985765</v>
      </c>
      <c r="E303" s="117">
        <f t="shared" si="46"/>
        <v>9.7111672912675502</v>
      </c>
      <c r="F303" s="117">
        <f t="shared" si="47"/>
        <v>1446.9639263988652</v>
      </c>
      <c r="H303" s="117" t="str">
        <f t="shared" si="54"/>
        <v/>
      </c>
      <c r="I303" s="117" t="str">
        <f t="shared" si="48"/>
        <v/>
      </c>
      <c r="J303" s="117" t="str">
        <f t="shared" si="49"/>
        <v/>
      </c>
      <c r="K303" s="117" t="str">
        <f t="shared" si="50"/>
        <v/>
      </c>
      <c r="L303" s="117" t="str">
        <f t="shared" si="51"/>
        <v/>
      </c>
    </row>
    <row r="304" spans="1:12" ht="14.4" x14ac:dyDescent="0.3">
      <c r="A304" s="116">
        <f t="shared" si="52"/>
        <v>290</v>
      </c>
      <c r="B304" s="117">
        <f t="shared" si="53"/>
        <v>1446.9639263988652</v>
      </c>
      <c r="C304" s="117">
        <f t="shared" si="44"/>
        <v>36.174098159971628</v>
      </c>
      <c r="D304" s="117">
        <f t="shared" si="45"/>
        <v>26.527671983979197</v>
      </c>
      <c r="E304" s="117">
        <f t="shared" si="46"/>
        <v>9.6464261759924312</v>
      </c>
      <c r="F304" s="117">
        <f t="shared" si="47"/>
        <v>1437.3175002228727</v>
      </c>
      <c r="H304" s="117" t="str">
        <f t="shared" si="54"/>
        <v/>
      </c>
      <c r="I304" s="117" t="str">
        <f t="shared" si="48"/>
        <v/>
      </c>
      <c r="J304" s="117" t="str">
        <f t="shared" si="49"/>
        <v/>
      </c>
      <c r="K304" s="117" t="str">
        <f t="shared" si="50"/>
        <v/>
      </c>
      <c r="L304" s="117" t="str">
        <f t="shared" si="51"/>
        <v/>
      </c>
    </row>
    <row r="305" spans="1:12" ht="14.4" x14ac:dyDescent="0.3">
      <c r="A305" s="116">
        <f t="shared" si="52"/>
        <v>291</v>
      </c>
      <c r="B305" s="117">
        <f t="shared" si="53"/>
        <v>1437.3175002228727</v>
      </c>
      <c r="C305" s="117">
        <f t="shared" si="44"/>
        <v>35.932937505571822</v>
      </c>
      <c r="D305" s="117">
        <f t="shared" si="45"/>
        <v>26.350820837419334</v>
      </c>
      <c r="E305" s="117">
        <f t="shared" si="46"/>
        <v>9.5821166681524872</v>
      </c>
      <c r="F305" s="117">
        <f t="shared" si="47"/>
        <v>1427.7353835547203</v>
      </c>
      <c r="H305" s="117" t="str">
        <f t="shared" si="54"/>
        <v/>
      </c>
      <c r="I305" s="117" t="str">
        <f t="shared" si="48"/>
        <v/>
      </c>
      <c r="J305" s="117" t="str">
        <f t="shared" si="49"/>
        <v/>
      </c>
      <c r="K305" s="117" t="str">
        <f t="shared" si="50"/>
        <v/>
      </c>
      <c r="L305" s="117" t="str">
        <f t="shared" si="51"/>
        <v/>
      </c>
    </row>
    <row r="306" spans="1:12" ht="14.4" x14ac:dyDescent="0.3">
      <c r="A306" s="116">
        <f t="shared" si="52"/>
        <v>292</v>
      </c>
      <c r="B306" s="117">
        <f t="shared" si="53"/>
        <v>1427.7353835547203</v>
      </c>
      <c r="C306" s="117">
        <f t="shared" si="44"/>
        <v>35.693384588868007</v>
      </c>
      <c r="D306" s="117">
        <f t="shared" si="45"/>
        <v>26.175148698503207</v>
      </c>
      <c r="E306" s="117">
        <f t="shared" si="46"/>
        <v>9.5182358903647994</v>
      </c>
      <c r="F306" s="117">
        <f t="shared" si="47"/>
        <v>1418.2171476643555</v>
      </c>
      <c r="H306" s="117" t="str">
        <f t="shared" si="54"/>
        <v/>
      </c>
      <c r="I306" s="117" t="str">
        <f t="shared" si="48"/>
        <v/>
      </c>
      <c r="J306" s="117" t="str">
        <f t="shared" si="49"/>
        <v/>
      </c>
      <c r="K306" s="117" t="str">
        <f t="shared" si="50"/>
        <v/>
      </c>
      <c r="L306" s="117" t="str">
        <f t="shared" si="51"/>
        <v/>
      </c>
    </row>
    <row r="307" spans="1:12" ht="14.4" x14ac:dyDescent="0.3">
      <c r="A307" s="116">
        <f t="shared" si="52"/>
        <v>293</v>
      </c>
      <c r="B307" s="117">
        <f t="shared" si="53"/>
        <v>1418.2171476643555</v>
      </c>
      <c r="C307" s="117">
        <f t="shared" si="44"/>
        <v>35.455428691608887</v>
      </c>
      <c r="D307" s="117">
        <f t="shared" si="45"/>
        <v>26.000647707179851</v>
      </c>
      <c r="E307" s="117">
        <f t="shared" si="46"/>
        <v>9.4547809844290356</v>
      </c>
      <c r="F307" s="117">
        <f t="shared" si="47"/>
        <v>1408.7623666799266</v>
      </c>
      <c r="H307" s="117" t="str">
        <f t="shared" si="54"/>
        <v/>
      </c>
      <c r="I307" s="117" t="str">
        <f t="shared" si="48"/>
        <v/>
      </c>
      <c r="J307" s="117" t="str">
        <f t="shared" si="49"/>
        <v/>
      </c>
      <c r="K307" s="117" t="str">
        <f t="shared" si="50"/>
        <v/>
      </c>
      <c r="L307" s="117" t="str">
        <f t="shared" si="51"/>
        <v/>
      </c>
    </row>
    <row r="308" spans="1:12" ht="14.4" x14ac:dyDescent="0.3">
      <c r="A308" s="116">
        <f t="shared" si="52"/>
        <v>294</v>
      </c>
      <c r="B308" s="117">
        <f t="shared" si="53"/>
        <v>1408.7623666799266</v>
      </c>
      <c r="C308" s="117">
        <f t="shared" si="44"/>
        <v>35.219059166998164</v>
      </c>
      <c r="D308" s="117">
        <f t="shared" si="45"/>
        <v>25.827310055798655</v>
      </c>
      <c r="E308" s="117">
        <f t="shared" si="46"/>
        <v>9.3917491111995091</v>
      </c>
      <c r="F308" s="117">
        <f t="shared" si="47"/>
        <v>1399.3706175687271</v>
      </c>
      <c r="H308" s="117" t="str">
        <f t="shared" si="54"/>
        <v/>
      </c>
      <c r="I308" s="117" t="str">
        <f t="shared" si="48"/>
        <v/>
      </c>
      <c r="J308" s="117" t="str">
        <f t="shared" si="49"/>
        <v/>
      </c>
      <c r="K308" s="117" t="str">
        <f t="shared" si="50"/>
        <v/>
      </c>
      <c r="L308" s="117" t="str">
        <f t="shared" si="51"/>
        <v/>
      </c>
    </row>
    <row r="309" spans="1:12" ht="14.4" x14ac:dyDescent="0.3">
      <c r="A309" s="116">
        <f t="shared" si="52"/>
        <v>295</v>
      </c>
      <c r="B309" s="117">
        <f t="shared" si="53"/>
        <v>1399.3706175687271</v>
      </c>
      <c r="C309" s="117">
        <f t="shared" si="44"/>
        <v>34.984265439218177</v>
      </c>
      <c r="D309" s="117">
        <f t="shared" si="45"/>
        <v>25.655127988759997</v>
      </c>
      <c r="E309" s="117">
        <f t="shared" si="46"/>
        <v>9.3291374504581803</v>
      </c>
      <c r="F309" s="117">
        <f t="shared" si="47"/>
        <v>1390.0414801182687</v>
      </c>
      <c r="H309" s="117" t="str">
        <f t="shared" si="54"/>
        <v/>
      </c>
      <c r="I309" s="117" t="str">
        <f t="shared" si="48"/>
        <v/>
      </c>
      <c r="J309" s="117" t="str">
        <f t="shared" si="49"/>
        <v/>
      </c>
      <c r="K309" s="117" t="str">
        <f t="shared" si="50"/>
        <v/>
      </c>
      <c r="L309" s="117" t="str">
        <f t="shared" si="51"/>
        <v/>
      </c>
    </row>
    <row r="310" spans="1:12" ht="14.4" x14ac:dyDescent="0.3">
      <c r="A310" s="116">
        <f t="shared" si="52"/>
        <v>296</v>
      </c>
      <c r="B310" s="117">
        <f t="shared" si="53"/>
        <v>1390.0414801182687</v>
      </c>
      <c r="C310" s="117">
        <f t="shared" si="44"/>
        <v>34.751037002956721</v>
      </c>
      <c r="D310" s="117">
        <f t="shared" si="45"/>
        <v>25.48409380216826</v>
      </c>
      <c r="E310" s="117">
        <f t="shared" si="46"/>
        <v>9.2669432007884609</v>
      </c>
      <c r="F310" s="117">
        <f t="shared" si="47"/>
        <v>1380.7745369174802</v>
      </c>
      <c r="H310" s="117" t="str">
        <f t="shared" si="54"/>
        <v/>
      </c>
      <c r="I310" s="117" t="str">
        <f t="shared" si="48"/>
        <v/>
      </c>
      <c r="J310" s="117" t="str">
        <f t="shared" si="49"/>
        <v/>
      </c>
      <c r="K310" s="117" t="str">
        <f t="shared" si="50"/>
        <v/>
      </c>
      <c r="L310" s="117" t="str">
        <f t="shared" si="51"/>
        <v/>
      </c>
    </row>
    <row r="311" spans="1:12" ht="14.4" x14ac:dyDescent="0.3">
      <c r="A311" s="116">
        <f t="shared" si="52"/>
        <v>297</v>
      </c>
      <c r="B311" s="117">
        <f t="shared" si="53"/>
        <v>1380.7745369174802</v>
      </c>
      <c r="C311" s="117">
        <f t="shared" si="44"/>
        <v>34.519363422937005</v>
      </c>
      <c r="D311" s="117">
        <f t="shared" si="45"/>
        <v>25.314199843487138</v>
      </c>
      <c r="E311" s="117">
        <f t="shared" si="46"/>
        <v>9.2051635794498665</v>
      </c>
      <c r="F311" s="117">
        <f t="shared" si="47"/>
        <v>1371.5693733380303</v>
      </c>
      <c r="H311" s="117" t="str">
        <f t="shared" si="54"/>
        <v/>
      </c>
      <c r="I311" s="117" t="str">
        <f t="shared" si="48"/>
        <v/>
      </c>
      <c r="J311" s="117" t="str">
        <f t="shared" si="49"/>
        <v/>
      </c>
      <c r="K311" s="117" t="str">
        <f t="shared" si="50"/>
        <v/>
      </c>
      <c r="L311" s="117" t="str">
        <f t="shared" si="51"/>
        <v/>
      </c>
    </row>
    <row r="312" spans="1:12" ht="14.4" x14ac:dyDescent="0.3">
      <c r="A312" s="116">
        <f t="shared" si="52"/>
        <v>298</v>
      </c>
      <c r="B312" s="117">
        <f t="shared" si="53"/>
        <v>1371.5693733380303</v>
      </c>
      <c r="C312" s="117">
        <f t="shared" si="44"/>
        <v>34.289234333450757</v>
      </c>
      <c r="D312" s="117">
        <f t="shared" si="45"/>
        <v>25.145438511197224</v>
      </c>
      <c r="E312" s="117">
        <f t="shared" si="46"/>
        <v>9.1437958222535336</v>
      </c>
      <c r="F312" s="117">
        <f t="shared" si="47"/>
        <v>1362.4255775157767</v>
      </c>
      <c r="H312" s="117" t="str">
        <f t="shared" si="54"/>
        <v/>
      </c>
      <c r="I312" s="117" t="str">
        <f t="shared" si="48"/>
        <v/>
      </c>
      <c r="J312" s="117" t="str">
        <f t="shared" si="49"/>
        <v/>
      </c>
      <c r="K312" s="117" t="str">
        <f t="shared" si="50"/>
        <v/>
      </c>
      <c r="L312" s="117" t="str">
        <f t="shared" si="51"/>
        <v/>
      </c>
    </row>
    <row r="313" spans="1:12" ht="14.4" x14ac:dyDescent="0.3">
      <c r="A313" s="116">
        <f t="shared" si="52"/>
        <v>299</v>
      </c>
      <c r="B313" s="117">
        <f t="shared" si="53"/>
        <v>1362.4255775157767</v>
      </c>
      <c r="C313" s="117">
        <f t="shared" si="44"/>
        <v>34.060639437894416</v>
      </c>
      <c r="D313" s="117">
        <f t="shared" si="45"/>
        <v>24.977802254455906</v>
      </c>
      <c r="E313" s="117">
        <f t="shared" si="46"/>
        <v>9.0828371834385102</v>
      </c>
      <c r="F313" s="117">
        <f t="shared" si="47"/>
        <v>1353.3427403323381</v>
      </c>
      <c r="H313" s="117" t="str">
        <f t="shared" si="54"/>
        <v/>
      </c>
      <c r="I313" s="117" t="str">
        <f t="shared" si="48"/>
        <v/>
      </c>
      <c r="J313" s="117" t="str">
        <f t="shared" si="49"/>
        <v/>
      </c>
      <c r="K313" s="117" t="str">
        <f t="shared" si="50"/>
        <v/>
      </c>
      <c r="L313" s="117" t="str">
        <f t="shared" si="51"/>
        <v/>
      </c>
    </row>
    <row r="314" spans="1:12" ht="14.4" x14ac:dyDescent="0.3">
      <c r="A314" s="116">
        <f t="shared" si="52"/>
        <v>300</v>
      </c>
      <c r="B314" s="117">
        <f t="shared" si="53"/>
        <v>1353.3427403323381</v>
      </c>
      <c r="C314" s="117">
        <f t="shared" si="44"/>
        <v>33.833568508308453</v>
      </c>
      <c r="D314" s="117">
        <f t="shared" si="45"/>
        <v>24.811283572759532</v>
      </c>
      <c r="E314" s="117">
        <f t="shared" si="46"/>
        <v>9.022284935548921</v>
      </c>
      <c r="F314" s="117">
        <f t="shared" si="47"/>
        <v>1344.3204553967892</v>
      </c>
      <c r="H314" s="117" t="str">
        <f t="shared" si="54"/>
        <v/>
      </c>
      <c r="I314" s="117" t="str">
        <f t="shared" si="48"/>
        <v/>
      </c>
      <c r="J314" s="117" t="str">
        <f t="shared" si="49"/>
        <v/>
      </c>
      <c r="K314" s="117" t="str">
        <f t="shared" si="50"/>
        <v/>
      </c>
      <c r="L314" s="117" t="str">
        <f t="shared" si="51"/>
        <v/>
      </c>
    </row>
    <row r="315" spans="1:12" ht="14.4" x14ac:dyDescent="0.3">
      <c r="A315" s="116">
        <f t="shared" si="52"/>
        <v>301</v>
      </c>
      <c r="B315" s="117">
        <f t="shared" si="53"/>
        <v>1344.3204553967892</v>
      </c>
      <c r="C315" s="117">
        <f t="shared" si="44"/>
        <v>33.608011384919728</v>
      </c>
      <c r="D315" s="117">
        <f t="shared" si="45"/>
        <v>24.6458750156078</v>
      </c>
      <c r="E315" s="117">
        <f t="shared" si="46"/>
        <v>8.9621363693119278</v>
      </c>
      <c r="F315" s="117">
        <f t="shared" si="47"/>
        <v>1335.3583190274771</v>
      </c>
      <c r="H315" s="117" t="str">
        <f t="shared" si="54"/>
        <v/>
      </c>
      <c r="I315" s="117" t="str">
        <f t="shared" si="48"/>
        <v/>
      </c>
      <c r="J315" s="117" t="str">
        <f t="shared" si="49"/>
        <v/>
      </c>
      <c r="K315" s="117" t="str">
        <f t="shared" si="50"/>
        <v/>
      </c>
      <c r="L315" s="117" t="str">
        <f t="shared" si="51"/>
        <v/>
      </c>
    </row>
    <row r="316" spans="1:12" ht="14.4" x14ac:dyDescent="0.3">
      <c r="A316" s="116">
        <f t="shared" si="52"/>
        <v>302</v>
      </c>
      <c r="B316" s="117">
        <f t="shared" si="53"/>
        <v>1335.3583190274771</v>
      </c>
      <c r="C316" s="117">
        <f t="shared" si="44"/>
        <v>33.383957975686933</v>
      </c>
      <c r="D316" s="117">
        <f t="shared" si="45"/>
        <v>24.481569182170414</v>
      </c>
      <c r="E316" s="117">
        <f t="shared" si="46"/>
        <v>8.9023887935165185</v>
      </c>
      <c r="F316" s="117">
        <f t="shared" si="47"/>
        <v>1326.4559302339608</v>
      </c>
      <c r="H316" s="117" t="str">
        <f t="shared" si="54"/>
        <v/>
      </c>
      <c r="I316" s="117" t="str">
        <f t="shared" si="48"/>
        <v/>
      </c>
      <c r="J316" s="117" t="str">
        <f t="shared" si="49"/>
        <v/>
      </c>
      <c r="K316" s="117" t="str">
        <f t="shared" si="50"/>
        <v/>
      </c>
      <c r="L316" s="117" t="str">
        <f t="shared" si="51"/>
        <v/>
      </c>
    </row>
    <row r="317" spans="1:12" ht="14.4" x14ac:dyDescent="0.3">
      <c r="A317" s="116">
        <f t="shared" si="52"/>
        <v>303</v>
      </c>
      <c r="B317" s="117">
        <f t="shared" si="53"/>
        <v>1326.4559302339608</v>
      </c>
      <c r="C317" s="117">
        <f t="shared" si="44"/>
        <v>33.161398255849022</v>
      </c>
      <c r="D317" s="117">
        <f t="shared" si="45"/>
        <v>24.318358720955949</v>
      </c>
      <c r="E317" s="117">
        <f t="shared" si="46"/>
        <v>8.843039534893073</v>
      </c>
      <c r="F317" s="117">
        <f t="shared" si="47"/>
        <v>1317.6128906990677</v>
      </c>
      <c r="H317" s="117" t="str">
        <f t="shared" si="54"/>
        <v/>
      </c>
      <c r="I317" s="117" t="str">
        <f t="shared" si="48"/>
        <v/>
      </c>
      <c r="J317" s="117" t="str">
        <f t="shared" si="49"/>
        <v/>
      </c>
      <c r="K317" s="117" t="str">
        <f t="shared" si="50"/>
        <v/>
      </c>
      <c r="L317" s="117" t="str">
        <f t="shared" si="51"/>
        <v/>
      </c>
    </row>
    <row r="318" spans="1:12" ht="14.4" x14ac:dyDescent="0.3">
      <c r="A318" s="116">
        <f t="shared" si="52"/>
        <v>304</v>
      </c>
      <c r="B318" s="117">
        <f t="shared" si="53"/>
        <v>1317.6128906990677</v>
      </c>
      <c r="C318" s="117">
        <f t="shared" si="44"/>
        <v>32.940322267476695</v>
      </c>
      <c r="D318" s="117">
        <f t="shared" si="45"/>
        <v>24.156236329482908</v>
      </c>
      <c r="E318" s="117">
        <f t="shared" si="46"/>
        <v>8.7840859379937868</v>
      </c>
      <c r="F318" s="117">
        <f t="shared" si="47"/>
        <v>1308.828804761074</v>
      </c>
      <c r="H318" s="117" t="str">
        <f t="shared" si="54"/>
        <v/>
      </c>
      <c r="I318" s="117" t="str">
        <f t="shared" si="48"/>
        <v/>
      </c>
      <c r="J318" s="117" t="str">
        <f t="shared" si="49"/>
        <v/>
      </c>
      <c r="K318" s="117" t="str">
        <f t="shared" si="50"/>
        <v/>
      </c>
      <c r="L318" s="117" t="str">
        <f t="shared" si="51"/>
        <v/>
      </c>
    </row>
    <row r="319" spans="1:12" ht="14.4" x14ac:dyDescent="0.3">
      <c r="A319" s="116">
        <f t="shared" si="52"/>
        <v>305</v>
      </c>
      <c r="B319" s="117">
        <f t="shared" si="53"/>
        <v>1308.828804761074</v>
      </c>
      <c r="C319" s="117">
        <f t="shared" si="44"/>
        <v>32.720720119026851</v>
      </c>
      <c r="D319" s="117">
        <f t="shared" si="45"/>
        <v>23.995194753953022</v>
      </c>
      <c r="E319" s="117">
        <f t="shared" si="46"/>
        <v>8.7255253650738283</v>
      </c>
      <c r="F319" s="117">
        <f t="shared" si="47"/>
        <v>1300.1032793960003</v>
      </c>
      <c r="H319" s="117" t="str">
        <f t="shared" si="54"/>
        <v/>
      </c>
      <c r="I319" s="117" t="str">
        <f t="shared" si="48"/>
        <v/>
      </c>
      <c r="J319" s="117" t="str">
        <f t="shared" si="49"/>
        <v/>
      </c>
      <c r="K319" s="117" t="str">
        <f t="shared" si="50"/>
        <v/>
      </c>
      <c r="L319" s="117" t="str">
        <f t="shared" si="51"/>
        <v/>
      </c>
    </row>
    <row r="320" spans="1:12" ht="14.4" x14ac:dyDescent="0.3">
      <c r="A320" s="116">
        <f t="shared" si="52"/>
        <v>306</v>
      </c>
      <c r="B320" s="117">
        <f t="shared" si="53"/>
        <v>1300.1032793960003</v>
      </c>
      <c r="C320" s="117">
        <f t="shared" si="44"/>
        <v>32.502581984900011</v>
      </c>
      <c r="D320" s="117">
        <f t="shared" si="45"/>
        <v>23.835226788926672</v>
      </c>
      <c r="E320" s="117">
        <f t="shared" si="46"/>
        <v>8.6673551959733395</v>
      </c>
      <c r="F320" s="117">
        <f t="shared" si="47"/>
        <v>1291.4359242000271</v>
      </c>
      <c r="H320" s="117" t="str">
        <f t="shared" si="54"/>
        <v/>
      </c>
      <c r="I320" s="117" t="str">
        <f t="shared" si="48"/>
        <v/>
      </c>
      <c r="J320" s="117" t="str">
        <f t="shared" si="49"/>
        <v/>
      </c>
      <c r="K320" s="117" t="str">
        <f t="shared" si="50"/>
        <v/>
      </c>
      <c r="L320" s="117" t="str">
        <f t="shared" si="51"/>
        <v/>
      </c>
    </row>
    <row r="321" spans="1:12" ht="14.4" x14ac:dyDescent="0.3">
      <c r="A321" s="116">
        <f t="shared" si="52"/>
        <v>307</v>
      </c>
      <c r="B321" s="117">
        <f t="shared" si="53"/>
        <v>1291.4359242000271</v>
      </c>
      <c r="C321" s="117">
        <f t="shared" si="44"/>
        <v>32.285898105000676</v>
      </c>
      <c r="D321" s="117">
        <f t="shared" si="45"/>
        <v>23.676325277000497</v>
      </c>
      <c r="E321" s="117">
        <f t="shared" si="46"/>
        <v>8.6095728280001786</v>
      </c>
      <c r="F321" s="117">
        <f t="shared" si="47"/>
        <v>1282.8263513720269</v>
      </c>
      <c r="H321" s="117" t="str">
        <f t="shared" si="54"/>
        <v/>
      </c>
      <c r="I321" s="117" t="str">
        <f t="shared" si="48"/>
        <v/>
      </c>
      <c r="J321" s="117" t="str">
        <f t="shared" si="49"/>
        <v/>
      </c>
      <c r="K321" s="117" t="str">
        <f t="shared" si="50"/>
        <v/>
      </c>
      <c r="L321" s="117" t="str">
        <f t="shared" si="51"/>
        <v/>
      </c>
    </row>
    <row r="322" spans="1:12" ht="14.4" x14ac:dyDescent="0.3">
      <c r="A322" s="116">
        <f t="shared" si="52"/>
        <v>308</v>
      </c>
      <c r="B322" s="117">
        <f t="shared" si="53"/>
        <v>1282.8263513720269</v>
      </c>
      <c r="C322" s="117">
        <f t="shared" si="44"/>
        <v>32.070658784300676</v>
      </c>
      <c r="D322" s="117">
        <f t="shared" si="45"/>
        <v>23.51848310848716</v>
      </c>
      <c r="E322" s="117">
        <f t="shared" si="46"/>
        <v>8.5521756758135155</v>
      </c>
      <c r="F322" s="117">
        <f t="shared" si="47"/>
        <v>1274.2741756962134</v>
      </c>
      <c r="H322" s="117" t="str">
        <f t="shared" si="54"/>
        <v/>
      </c>
      <c r="I322" s="117" t="str">
        <f t="shared" si="48"/>
        <v/>
      </c>
      <c r="J322" s="117" t="str">
        <f t="shared" si="49"/>
        <v/>
      </c>
      <c r="K322" s="117" t="str">
        <f t="shared" si="50"/>
        <v/>
      </c>
      <c r="L322" s="117" t="str">
        <f t="shared" si="51"/>
        <v/>
      </c>
    </row>
    <row r="323" spans="1:12" ht="14.4" x14ac:dyDescent="0.3">
      <c r="A323" s="116">
        <f t="shared" si="52"/>
        <v>309</v>
      </c>
      <c r="B323" s="117">
        <f t="shared" si="53"/>
        <v>1274.2741756962134</v>
      </c>
      <c r="C323" s="117">
        <f t="shared" si="44"/>
        <v>31.856854392405339</v>
      </c>
      <c r="D323" s="117">
        <f t="shared" si="45"/>
        <v>23.361693221097248</v>
      </c>
      <c r="E323" s="117">
        <f t="shared" si="46"/>
        <v>8.4951611713080908</v>
      </c>
      <c r="F323" s="117">
        <f t="shared" si="47"/>
        <v>1265.7790145249055</v>
      </c>
      <c r="H323" s="117" t="str">
        <f t="shared" si="54"/>
        <v/>
      </c>
      <c r="I323" s="117" t="str">
        <f t="shared" si="48"/>
        <v/>
      </c>
      <c r="J323" s="117" t="str">
        <f t="shared" si="49"/>
        <v/>
      </c>
      <c r="K323" s="117" t="str">
        <f t="shared" si="50"/>
        <v/>
      </c>
      <c r="L323" s="117" t="str">
        <f t="shared" si="51"/>
        <v/>
      </c>
    </row>
    <row r="324" spans="1:12" ht="14.4" x14ac:dyDescent="0.3">
      <c r="A324" s="116">
        <f t="shared" si="52"/>
        <v>310</v>
      </c>
      <c r="B324" s="117">
        <f t="shared" si="53"/>
        <v>1265.7790145249055</v>
      </c>
      <c r="C324" s="117">
        <f t="shared" si="44"/>
        <v>31.644475363122638</v>
      </c>
      <c r="D324" s="117">
        <f t="shared" si="45"/>
        <v>23.205948599623266</v>
      </c>
      <c r="E324" s="117">
        <f t="shared" si="46"/>
        <v>8.4385267634993717</v>
      </c>
      <c r="F324" s="117">
        <f t="shared" si="47"/>
        <v>1257.3404877614062</v>
      </c>
      <c r="H324" s="117" t="str">
        <f t="shared" si="54"/>
        <v/>
      </c>
      <c r="I324" s="117" t="str">
        <f t="shared" si="48"/>
        <v/>
      </c>
      <c r="J324" s="117" t="str">
        <f t="shared" si="49"/>
        <v/>
      </c>
      <c r="K324" s="117" t="str">
        <f t="shared" si="50"/>
        <v/>
      </c>
      <c r="L324" s="117" t="str">
        <f t="shared" si="51"/>
        <v/>
      </c>
    </row>
    <row r="325" spans="1:12" ht="14.4" x14ac:dyDescent="0.3">
      <c r="A325" s="116">
        <f t="shared" si="52"/>
        <v>311</v>
      </c>
      <c r="B325" s="117">
        <f t="shared" si="53"/>
        <v>1257.3404877614062</v>
      </c>
      <c r="C325" s="117">
        <f t="shared" si="44"/>
        <v>31.433512194035156</v>
      </c>
      <c r="D325" s="117">
        <f t="shared" si="45"/>
        <v>23.051242275625778</v>
      </c>
      <c r="E325" s="117">
        <f t="shared" si="46"/>
        <v>8.3822699184093779</v>
      </c>
      <c r="F325" s="117">
        <f t="shared" si="47"/>
        <v>1248.9582178429969</v>
      </c>
      <c r="H325" s="117" t="str">
        <f t="shared" si="54"/>
        <v/>
      </c>
      <c r="I325" s="117" t="str">
        <f t="shared" si="48"/>
        <v/>
      </c>
      <c r="J325" s="117" t="str">
        <f t="shared" si="49"/>
        <v/>
      </c>
      <c r="K325" s="117" t="str">
        <f t="shared" si="50"/>
        <v/>
      </c>
      <c r="L325" s="117" t="str">
        <f t="shared" si="51"/>
        <v/>
      </c>
    </row>
    <row r="326" spans="1:12" ht="14.4" x14ac:dyDescent="0.3">
      <c r="A326" s="116">
        <f t="shared" si="52"/>
        <v>312</v>
      </c>
      <c r="B326" s="117">
        <f t="shared" si="53"/>
        <v>1248.9582178429969</v>
      </c>
      <c r="C326" s="117">
        <f t="shared" si="44"/>
        <v>31.223955446074925</v>
      </c>
      <c r="D326" s="117">
        <f t="shared" si="45"/>
        <v>22.89756732712161</v>
      </c>
      <c r="E326" s="117">
        <f t="shared" si="46"/>
        <v>8.3263881189533144</v>
      </c>
      <c r="F326" s="117">
        <f t="shared" si="47"/>
        <v>1240.6318297240434</v>
      </c>
      <c r="H326" s="117" t="str">
        <f t="shared" si="54"/>
        <v/>
      </c>
      <c r="I326" s="117" t="str">
        <f t="shared" si="48"/>
        <v/>
      </c>
      <c r="J326" s="117" t="str">
        <f t="shared" si="49"/>
        <v/>
      </c>
      <c r="K326" s="117" t="str">
        <f t="shared" si="50"/>
        <v/>
      </c>
      <c r="L326" s="117" t="str">
        <f t="shared" si="51"/>
        <v/>
      </c>
    </row>
    <row r="327" spans="1:12" ht="14.4" x14ac:dyDescent="0.3">
      <c r="A327" s="116">
        <f t="shared" si="52"/>
        <v>313</v>
      </c>
      <c r="B327" s="117">
        <f t="shared" si="53"/>
        <v>1240.6318297240434</v>
      </c>
      <c r="C327" s="117">
        <f t="shared" si="44"/>
        <v>31.015795743101087</v>
      </c>
      <c r="D327" s="117">
        <f t="shared" si="45"/>
        <v>22.744916878274129</v>
      </c>
      <c r="E327" s="117">
        <f t="shared" si="46"/>
        <v>8.2708788648269582</v>
      </c>
      <c r="F327" s="117">
        <f t="shared" si="47"/>
        <v>1232.3609508592165</v>
      </c>
      <c r="H327" s="117" t="str">
        <f t="shared" si="54"/>
        <v/>
      </c>
      <c r="I327" s="117" t="str">
        <f t="shared" si="48"/>
        <v/>
      </c>
      <c r="J327" s="117" t="str">
        <f t="shared" si="49"/>
        <v/>
      </c>
      <c r="K327" s="117" t="str">
        <f t="shared" si="50"/>
        <v/>
      </c>
      <c r="L327" s="117" t="str">
        <f t="shared" si="51"/>
        <v/>
      </c>
    </row>
    <row r="328" spans="1:12" ht="14.4" x14ac:dyDescent="0.3">
      <c r="A328" s="116">
        <f t="shared" si="52"/>
        <v>314</v>
      </c>
      <c r="B328" s="117">
        <f t="shared" si="53"/>
        <v>1232.3609508592165</v>
      </c>
      <c r="C328" s="117">
        <f t="shared" si="44"/>
        <v>30.809023771480412</v>
      </c>
      <c r="D328" s="117">
        <f t="shared" si="45"/>
        <v>22.593284099085636</v>
      </c>
      <c r="E328" s="117">
        <f t="shared" si="46"/>
        <v>8.2157396723947755</v>
      </c>
      <c r="F328" s="117">
        <f t="shared" si="47"/>
        <v>1224.1452111868216</v>
      </c>
      <c r="H328" s="117" t="str">
        <f t="shared" si="54"/>
        <v/>
      </c>
      <c r="I328" s="117" t="str">
        <f t="shared" si="48"/>
        <v/>
      </c>
      <c r="J328" s="117" t="str">
        <f t="shared" si="49"/>
        <v/>
      </c>
      <c r="K328" s="117" t="str">
        <f t="shared" si="50"/>
        <v/>
      </c>
      <c r="L328" s="117" t="str">
        <f t="shared" si="51"/>
        <v/>
      </c>
    </row>
    <row r="329" spans="1:12" ht="14.4" x14ac:dyDescent="0.3">
      <c r="A329" s="116">
        <f t="shared" si="52"/>
        <v>315</v>
      </c>
      <c r="B329" s="117">
        <f t="shared" si="53"/>
        <v>1224.1452111868216</v>
      </c>
      <c r="C329" s="117">
        <f t="shared" si="44"/>
        <v>30.60363027967054</v>
      </c>
      <c r="D329" s="117">
        <f t="shared" si="45"/>
        <v>22.442662205091729</v>
      </c>
      <c r="E329" s="117">
        <f t="shared" si="46"/>
        <v>8.1609680745788111</v>
      </c>
      <c r="F329" s="117">
        <f t="shared" si="47"/>
        <v>1215.9842431122427</v>
      </c>
      <c r="H329" s="117" t="str">
        <f t="shared" si="54"/>
        <v/>
      </c>
      <c r="I329" s="117" t="str">
        <f t="shared" si="48"/>
        <v/>
      </c>
      <c r="J329" s="117" t="str">
        <f t="shared" si="49"/>
        <v/>
      </c>
      <c r="K329" s="117" t="str">
        <f t="shared" si="50"/>
        <v/>
      </c>
      <c r="L329" s="117" t="str">
        <f t="shared" si="51"/>
        <v/>
      </c>
    </row>
    <row r="330" spans="1:12" ht="14.4" x14ac:dyDescent="0.3">
      <c r="A330" s="116">
        <f t="shared" si="52"/>
        <v>316</v>
      </c>
      <c r="B330" s="117">
        <f t="shared" si="53"/>
        <v>1215.9842431122427</v>
      </c>
      <c r="C330" s="117">
        <f t="shared" si="44"/>
        <v>30.399606077806069</v>
      </c>
      <c r="D330" s="117">
        <f t="shared" si="45"/>
        <v>22.293044457057782</v>
      </c>
      <c r="E330" s="117">
        <f t="shared" si="46"/>
        <v>8.1065616207482876</v>
      </c>
      <c r="F330" s="117">
        <f t="shared" si="47"/>
        <v>1207.8776814914943</v>
      </c>
      <c r="H330" s="117" t="str">
        <f t="shared" si="54"/>
        <v/>
      </c>
      <c r="I330" s="117" t="str">
        <f t="shared" si="48"/>
        <v/>
      </c>
      <c r="J330" s="117" t="str">
        <f t="shared" si="49"/>
        <v/>
      </c>
      <c r="K330" s="117" t="str">
        <f t="shared" si="50"/>
        <v/>
      </c>
      <c r="L330" s="117" t="str">
        <f t="shared" si="51"/>
        <v/>
      </c>
    </row>
    <row r="331" spans="1:12" ht="14.4" x14ac:dyDescent="0.3">
      <c r="A331" s="116">
        <f t="shared" si="52"/>
        <v>317</v>
      </c>
      <c r="B331" s="117">
        <f t="shared" si="53"/>
        <v>1207.8776814914943</v>
      </c>
      <c r="C331" s="117">
        <f t="shared" si="44"/>
        <v>30.196942037287357</v>
      </c>
      <c r="D331" s="117">
        <f t="shared" si="45"/>
        <v>22.144424160677396</v>
      </c>
      <c r="E331" s="117">
        <f t="shared" si="46"/>
        <v>8.0525178766099614</v>
      </c>
      <c r="F331" s="117">
        <f t="shared" si="47"/>
        <v>1199.8251636148843</v>
      </c>
      <c r="H331" s="117" t="str">
        <f t="shared" si="54"/>
        <v/>
      </c>
      <c r="I331" s="117" t="str">
        <f t="shared" si="48"/>
        <v/>
      </c>
      <c r="J331" s="117" t="str">
        <f t="shared" si="49"/>
        <v/>
      </c>
      <c r="K331" s="117" t="str">
        <f t="shared" si="50"/>
        <v/>
      </c>
      <c r="L331" s="117" t="str">
        <f t="shared" si="51"/>
        <v/>
      </c>
    </row>
    <row r="332" spans="1:12" ht="14.4" x14ac:dyDescent="0.3">
      <c r="A332" s="116">
        <f t="shared" si="52"/>
        <v>318</v>
      </c>
      <c r="B332" s="117">
        <f t="shared" si="53"/>
        <v>1199.8251636148843</v>
      </c>
      <c r="C332" s="117">
        <f t="shared" si="44"/>
        <v>29.995629090372109</v>
      </c>
      <c r="D332" s="117">
        <f t="shared" si="45"/>
        <v>21.99679466627288</v>
      </c>
      <c r="E332" s="117">
        <f t="shared" si="46"/>
        <v>7.9988344240992291</v>
      </c>
      <c r="F332" s="117">
        <f t="shared" si="47"/>
        <v>1191.8263291907851</v>
      </c>
      <c r="H332" s="117" t="str">
        <f t="shared" si="54"/>
        <v/>
      </c>
      <c r="I332" s="117" t="str">
        <f t="shared" si="48"/>
        <v/>
      </c>
      <c r="J332" s="117" t="str">
        <f t="shared" si="49"/>
        <v/>
      </c>
      <c r="K332" s="117" t="str">
        <f t="shared" si="50"/>
        <v/>
      </c>
      <c r="L332" s="117" t="str">
        <f t="shared" si="51"/>
        <v/>
      </c>
    </row>
    <row r="333" spans="1:12" ht="14.4" x14ac:dyDescent="0.3">
      <c r="A333" s="116">
        <f t="shared" si="52"/>
        <v>319</v>
      </c>
      <c r="B333" s="117">
        <f t="shared" si="53"/>
        <v>1191.8263291907851</v>
      </c>
      <c r="C333" s="117">
        <f t="shared" si="44"/>
        <v>29.795658229769629</v>
      </c>
      <c r="D333" s="117">
        <f t="shared" si="45"/>
        <v>21.850149368497728</v>
      </c>
      <c r="E333" s="117">
        <f t="shared" si="46"/>
        <v>7.9455088612719003</v>
      </c>
      <c r="F333" s="117">
        <f t="shared" si="47"/>
        <v>1183.8808203295134</v>
      </c>
      <c r="H333" s="117" t="str">
        <f t="shared" si="54"/>
        <v/>
      </c>
      <c r="I333" s="117" t="str">
        <f t="shared" si="48"/>
        <v/>
      </c>
      <c r="J333" s="117" t="str">
        <f t="shared" si="49"/>
        <v/>
      </c>
      <c r="K333" s="117" t="str">
        <f t="shared" si="50"/>
        <v/>
      </c>
      <c r="L333" s="117" t="str">
        <f t="shared" si="51"/>
        <v/>
      </c>
    </row>
    <row r="334" spans="1:12" ht="14.4" x14ac:dyDescent="0.3">
      <c r="A334" s="116">
        <f t="shared" si="52"/>
        <v>320</v>
      </c>
      <c r="B334" s="117">
        <f t="shared" si="53"/>
        <v>1183.8808203295134</v>
      </c>
      <c r="C334" s="117">
        <f t="shared" si="44"/>
        <v>29.597020508237836</v>
      </c>
      <c r="D334" s="117">
        <f t="shared" si="45"/>
        <v>21.704481706041079</v>
      </c>
      <c r="E334" s="117">
        <f t="shared" si="46"/>
        <v>7.8925388021967571</v>
      </c>
      <c r="F334" s="117">
        <f t="shared" si="47"/>
        <v>1175.9882815273168</v>
      </c>
      <c r="H334" s="117" t="str">
        <f t="shared" si="54"/>
        <v/>
      </c>
      <c r="I334" s="117" t="str">
        <f t="shared" si="48"/>
        <v/>
      </c>
      <c r="J334" s="117" t="str">
        <f t="shared" si="49"/>
        <v/>
      </c>
      <c r="K334" s="117" t="str">
        <f t="shared" si="50"/>
        <v/>
      </c>
      <c r="L334" s="117" t="str">
        <f t="shared" si="51"/>
        <v/>
      </c>
    </row>
    <row r="335" spans="1:12" ht="14.4" x14ac:dyDescent="0.3">
      <c r="A335" s="116">
        <f t="shared" si="52"/>
        <v>321</v>
      </c>
      <c r="B335" s="117">
        <f t="shared" si="53"/>
        <v>1175.9882815273168</v>
      </c>
      <c r="C335" s="117">
        <f t="shared" ref="C335:C398" si="55">IF($B335="","",MIN($B335+$D335,MAX($B335*$B$7,$B$8)))</f>
        <v>29.399707038182921</v>
      </c>
      <c r="D335" s="117">
        <f t="shared" ref="D335:D398" si="56">IF($B335="","",$B335*($B$6/12))</f>
        <v>21.55978516133414</v>
      </c>
      <c r="E335" s="117">
        <f t="shared" ref="E335:E398" si="57">IF($B335="","",$C335-$D335)</f>
        <v>7.8399218768487806</v>
      </c>
      <c r="F335" s="117">
        <f t="shared" ref="F335:F398" si="58">IF($B335="","",MAX($B335+$D335-$C335,0))</f>
        <v>1168.1483596504679</v>
      </c>
      <c r="H335" s="117" t="str">
        <f t="shared" si="54"/>
        <v/>
      </c>
      <c r="I335" s="117" t="str">
        <f t="shared" ref="I335:I398" si="59">IF($H335="","",MIN($B$9,$H335+$J335))</f>
        <v/>
      </c>
      <c r="J335" s="117" t="str">
        <f t="shared" ref="J335:J398" si="60">IF($H335="","",$H335*($B$6/12))</f>
        <v/>
      </c>
      <c r="K335" s="117" t="str">
        <f t="shared" ref="K335:K398" si="61">IF($H335="","",$I335-$J335)</f>
        <v/>
      </c>
      <c r="L335" s="117" t="str">
        <f t="shared" ref="L335:L398" si="62">IF($H335="","",MAX($H335+$J335-$I335,0))</f>
        <v/>
      </c>
    </row>
    <row r="336" spans="1:12" ht="14.4" x14ac:dyDescent="0.3">
      <c r="A336" s="116">
        <f t="shared" ref="A336:A399" si="63">IF(AND(N($F335)&lt;=0,N($L335)&lt;=0),"",$A335+1)</f>
        <v>322</v>
      </c>
      <c r="B336" s="117">
        <f t="shared" ref="B336:B399" si="64">IF(N($F335)&lt;=0,"",$F335)</f>
        <v>1168.1483596504679</v>
      </c>
      <c r="C336" s="117">
        <f t="shared" si="55"/>
        <v>29.203708991261699</v>
      </c>
      <c r="D336" s="117">
        <f t="shared" si="56"/>
        <v>21.416053260258579</v>
      </c>
      <c r="E336" s="117">
        <f t="shared" si="57"/>
        <v>7.7876557310031203</v>
      </c>
      <c r="F336" s="117">
        <f t="shared" si="58"/>
        <v>1160.3607039194649</v>
      </c>
      <c r="H336" s="117" t="str">
        <f t="shared" ref="H336:H399" si="65">IF(N($L335)&lt;=0,"",$L335)</f>
        <v/>
      </c>
      <c r="I336" s="117" t="str">
        <f t="shared" si="59"/>
        <v/>
      </c>
      <c r="J336" s="117" t="str">
        <f t="shared" si="60"/>
        <v/>
      </c>
      <c r="K336" s="117" t="str">
        <f t="shared" si="61"/>
        <v/>
      </c>
      <c r="L336" s="117" t="str">
        <f t="shared" si="62"/>
        <v/>
      </c>
    </row>
    <row r="337" spans="1:12" ht="14.4" x14ac:dyDescent="0.3">
      <c r="A337" s="116">
        <f t="shared" si="63"/>
        <v>323</v>
      </c>
      <c r="B337" s="117">
        <f t="shared" si="64"/>
        <v>1160.3607039194649</v>
      </c>
      <c r="C337" s="117">
        <f t="shared" si="55"/>
        <v>29.009017597986624</v>
      </c>
      <c r="D337" s="117">
        <f t="shared" si="56"/>
        <v>21.273279571856857</v>
      </c>
      <c r="E337" s="117">
        <f t="shared" si="57"/>
        <v>7.7357380261297664</v>
      </c>
      <c r="F337" s="117">
        <f t="shared" si="58"/>
        <v>1152.624965893335</v>
      </c>
      <c r="H337" s="117" t="str">
        <f t="shared" si="65"/>
        <v/>
      </c>
      <c r="I337" s="117" t="str">
        <f t="shared" si="59"/>
        <v/>
      </c>
      <c r="J337" s="117" t="str">
        <f t="shared" si="60"/>
        <v/>
      </c>
      <c r="K337" s="117" t="str">
        <f t="shared" si="61"/>
        <v/>
      </c>
      <c r="L337" s="117" t="str">
        <f t="shared" si="62"/>
        <v/>
      </c>
    </row>
    <row r="338" spans="1:12" ht="14.4" x14ac:dyDescent="0.3">
      <c r="A338" s="116">
        <f t="shared" si="63"/>
        <v>324</v>
      </c>
      <c r="B338" s="117">
        <f t="shared" si="64"/>
        <v>1152.624965893335</v>
      </c>
      <c r="C338" s="117">
        <f t="shared" si="55"/>
        <v>28.815624147333377</v>
      </c>
      <c r="D338" s="117">
        <f t="shared" si="56"/>
        <v>21.131457708044476</v>
      </c>
      <c r="E338" s="117">
        <f t="shared" si="57"/>
        <v>7.6841664392889015</v>
      </c>
      <c r="F338" s="117">
        <f t="shared" si="58"/>
        <v>1144.9407994540461</v>
      </c>
      <c r="H338" s="117" t="str">
        <f t="shared" si="65"/>
        <v/>
      </c>
      <c r="I338" s="117" t="str">
        <f t="shared" si="59"/>
        <v/>
      </c>
      <c r="J338" s="117" t="str">
        <f t="shared" si="60"/>
        <v/>
      </c>
      <c r="K338" s="117" t="str">
        <f t="shared" si="61"/>
        <v/>
      </c>
      <c r="L338" s="117" t="str">
        <f t="shared" si="62"/>
        <v/>
      </c>
    </row>
    <row r="339" spans="1:12" ht="14.4" x14ac:dyDescent="0.3">
      <c r="A339" s="116">
        <f t="shared" si="63"/>
        <v>325</v>
      </c>
      <c r="B339" s="117">
        <f t="shared" si="64"/>
        <v>1144.9407994540461</v>
      </c>
      <c r="C339" s="117">
        <f t="shared" si="55"/>
        <v>28.623519986351155</v>
      </c>
      <c r="D339" s="117">
        <f t="shared" si="56"/>
        <v>20.990581323324179</v>
      </c>
      <c r="E339" s="117">
        <f t="shared" si="57"/>
        <v>7.6329386630269767</v>
      </c>
      <c r="F339" s="117">
        <f t="shared" si="58"/>
        <v>1137.3078607910193</v>
      </c>
      <c r="H339" s="117" t="str">
        <f t="shared" si="65"/>
        <v/>
      </c>
      <c r="I339" s="117" t="str">
        <f t="shared" si="59"/>
        <v/>
      </c>
      <c r="J339" s="117" t="str">
        <f t="shared" si="60"/>
        <v/>
      </c>
      <c r="K339" s="117" t="str">
        <f t="shared" si="61"/>
        <v/>
      </c>
      <c r="L339" s="117" t="str">
        <f t="shared" si="62"/>
        <v/>
      </c>
    </row>
    <row r="340" spans="1:12" ht="14.4" x14ac:dyDescent="0.3">
      <c r="A340" s="116">
        <f t="shared" si="63"/>
        <v>326</v>
      </c>
      <c r="B340" s="117">
        <f t="shared" si="64"/>
        <v>1137.3078607910193</v>
      </c>
      <c r="C340" s="117">
        <f t="shared" si="55"/>
        <v>28.432696519775483</v>
      </c>
      <c r="D340" s="117">
        <f t="shared" si="56"/>
        <v>20.850644114502021</v>
      </c>
      <c r="E340" s="117">
        <f t="shared" si="57"/>
        <v>7.5820524052734619</v>
      </c>
      <c r="F340" s="117">
        <f t="shared" si="58"/>
        <v>1129.7258083857459</v>
      </c>
      <c r="H340" s="117" t="str">
        <f t="shared" si="65"/>
        <v/>
      </c>
      <c r="I340" s="117" t="str">
        <f t="shared" si="59"/>
        <v/>
      </c>
      <c r="J340" s="117" t="str">
        <f t="shared" si="60"/>
        <v/>
      </c>
      <c r="K340" s="117" t="str">
        <f t="shared" si="61"/>
        <v/>
      </c>
      <c r="L340" s="117" t="str">
        <f t="shared" si="62"/>
        <v/>
      </c>
    </row>
    <row r="341" spans="1:12" ht="14.4" x14ac:dyDescent="0.3">
      <c r="A341" s="116">
        <f t="shared" si="63"/>
        <v>327</v>
      </c>
      <c r="B341" s="117">
        <f t="shared" si="64"/>
        <v>1129.7258083857459</v>
      </c>
      <c r="C341" s="117">
        <f t="shared" si="55"/>
        <v>28.24314520964365</v>
      </c>
      <c r="D341" s="117">
        <f t="shared" si="56"/>
        <v>20.711639820405342</v>
      </c>
      <c r="E341" s="117">
        <f t="shared" si="57"/>
        <v>7.5315053892383084</v>
      </c>
      <c r="F341" s="117">
        <f t="shared" si="58"/>
        <v>1122.1943029965075</v>
      </c>
      <c r="H341" s="117" t="str">
        <f t="shared" si="65"/>
        <v/>
      </c>
      <c r="I341" s="117" t="str">
        <f t="shared" si="59"/>
        <v/>
      </c>
      <c r="J341" s="117" t="str">
        <f t="shared" si="60"/>
        <v/>
      </c>
      <c r="K341" s="117" t="str">
        <f t="shared" si="61"/>
        <v/>
      </c>
      <c r="L341" s="117" t="str">
        <f t="shared" si="62"/>
        <v/>
      </c>
    </row>
    <row r="342" spans="1:12" ht="14.4" x14ac:dyDescent="0.3">
      <c r="A342" s="116">
        <f t="shared" si="63"/>
        <v>328</v>
      </c>
      <c r="B342" s="117">
        <f t="shared" si="64"/>
        <v>1122.1943029965075</v>
      </c>
      <c r="C342" s="117">
        <f t="shared" si="55"/>
        <v>28.054857574912688</v>
      </c>
      <c r="D342" s="117">
        <f t="shared" si="56"/>
        <v>20.573562221602639</v>
      </c>
      <c r="E342" s="117">
        <f t="shared" si="57"/>
        <v>7.481295353310049</v>
      </c>
      <c r="F342" s="117">
        <f t="shared" si="58"/>
        <v>1114.7130076431977</v>
      </c>
      <c r="H342" s="117" t="str">
        <f t="shared" si="65"/>
        <v/>
      </c>
      <c r="I342" s="117" t="str">
        <f t="shared" si="59"/>
        <v/>
      </c>
      <c r="J342" s="117" t="str">
        <f t="shared" si="60"/>
        <v/>
      </c>
      <c r="K342" s="117" t="str">
        <f t="shared" si="61"/>
        <v/>
      </c>
      <c r="L342" s="117" t="str">
        <f t="shared" si="62"/>
        <v/>
      </c>
    </row>
    <row r="343" spans="1:12" ht="14.4" x14ac:dyDescent="0.3">
      <c r="A343" s="116">
        <f t="shared" si="63"/>
        <v>329</v>
      </c>
      <c r="B343" s="117">
        <f t="shared" si="64"/>
        <v>1114.7130076431977</v>
      </c>
      <c r="C343" s="117">
        <f t="shared" si="55"/>
        <v>27.867825191079945</v>
      </c>
      <c r="D343" s="117">
        <f t="shared" si="56"/>
        <v>20.436405140125292</v>
      </c>
      <c r="E343" s="117">
        <f t="shared" si="57"/>
        <v>7.4314200509546531</v>
      </c>
      <c r="F343" s="117">
        <f t="shared" si="58"/>
        <v>1107.2815875922431</v>
      </c>
      <c r="H343" s="117" t="str">
        <f t="shared" si="65"/>
        <v/>
      </c>
      <c r="I343" s="117" t="str">
        <f t="shared" si="59"/>
        <v/>
      </c>
      <c r="J343" s="117" t="str">
        <f t="shared" si="60"/>
        <v/>
      </c>
      <c r="K343" s="117" t="str">
        <f t="shared" si="61"/>
        <v/>
      </c>
      <c r="L343" s="117" t="str">
        <f t="shared" si="62"/>
        <v/>
      </c>
    </row>
    <row r="344" spans="1:12" ht="14.4" x14ac:dyDescent="0.3">
      <c r="A344" s="116">
        <f t="shared" si="63"/>
        <v>330</v>
      </c>
      <c r="B344" s="117">
        <f t="shared" si="64"/>
        <v>1107.2815875922431</v>
      </c>
      <c r="C344" s="117">
        <f t="shared" si="55"/>
        <v>27.682039689806079</v>
      </c>
      <c r="D344" s="117">
        <f t="shared" si="56"/>
        <v>20.300162439191123</v>
      </c>
      <c r="E344" s="117">
        <f t="shared" si="57"/>
        <v>7.3818772506149557</v>
      </c>
      <c r="F344" s="117">
        <f t="shared" si="58"/>
        <v>1099.8997103416282</v>
      </c>
      <c r="H344" s="117" t="str">
        <f t="shared" si="65"/>
        <v/>
      </c>
      <c r="I344" s="117" t="str">
        <f t="shared" si="59"/>
        <v/>
      </c>
      <c r="J344" s="117" t="str">
        <f t="shared" si="60"/>
        <v/>
      </c>
      <c r="K344" s="117" t="str">
        <f t="shared" si="61"/>
        <v/>
      </c>
      <c r="L344" s="117" t="str">
        <f t="shared" si="62"/>
        <v/>
      </c>
    </row>
    <row r="345" spans="1:12" ht="14.4" x14ac:dyDescent="0.3">
      <c r="A345" s="116">
        <f t="shared" si="63"/>
        <v>331</v>
      </c>
      <c r="B345" s="117">
        <f t="shared" si="64"/>
        <v>1099.8997103416282</v>
      </c>
      <c r="C345" s="117">
        <f t="shared" si="55"/>
        <v>27.497492758540705</v>
      </c>
      <c r="D345" s="117">
        <f t="shared" si="56"/>
        <v>20.16482802292985</v>
      </c>
      <c r="E345" s="117">
        <f t="shared" si="57"/>
        <v>7.3326647356108552</v>
      </c>
      <c r="F345" s="117">
        <f t="shared" si="58"/>
        <v>1092.5670456060175</v>
      </c>
      <c r="H345" s="117" t="str">
        <f t="shared" si="65"/>
        <v/>
      </c>
      <c r="I345" s="117" t="str">
        <f t="shared" si="59"/>
        <v/>
      </c>
      <c r="J345" s="117" t="str">
        <f t="shared" si="60"/>
        <v/>
      </c>
      <c r="K345" s="117" t="str">
        <f t="shared" si="61"/>
        <v/>
      </c>
      <c r="L345" s="117" t="str">
        <f t="shared" si="62"/>
        <v/>
      </c>
    </row>
    <row r="346" spans="1:12" ht="14.4" x14ac:dyDescent="0.3">
      <c r="A346" s="116">
        <f t="shared" si="63"/>
        <v>332</v>
      </c>
      <c r="B346" s="117">
        <f t="shared" si="64"/>
        <v>1092.5670456060175</v>
      </c>
      <c r="C346" s="117">
        <f t="shared" si="55"/>
        <v>27.314176140150437</v>
      </c>
      <c r="D346" s="117">
        <f t="shared" si="56"/>
        <v>20.030395836110319</v>
      </c>
      <c r="E346" s="117">
        <f t="shared" si="57"/>
        <v>7.2837803040401177</v>
      </c>
      <c r="F346" s="117">
        <f t="shared" si="58"/>
        <v>1085.2832653019773</v>
      </c>
      <c r="H346" s="117" t="str">
        <f t="shared" si="65"/>
        <v/>
      </c>
      <c r="I346" s="117" t="str">
        <f t="shared" si="59"/>
        <v/>
      </c>
      <c r="J346" s="117" t="str">
        <f t="shared" si="60"/>
        <v/>
      </c>
      <c r="K346" s="117" t="str">
        <f t="shared" si="61"/>
        <v/>
      </c>
      <c r="L346" s="117" t="str">
        <f t="shared" si="62"/>
        <v/>
      </c>
    </row>
    <row r="347" spans="1:12" ht="14.4" x14ac:dyDescent="0.3">
      <c r="A347" s="116">
        <f t="shared" si="63"/>
        <v>333</v>
      </c>
      <c r="B347" s="117">
        <f t="shared" si="64"/>
        <v>1085.2832653019773</v>
      </c>
      <c r="C347" s="117">
        <f t="shared" si="55"/>
        <v>27.132081632549433</v>
      </c>
      <c r="D347" s="117">
        <f t="shared" si="56"/>
        <v>19.896859863869583</v>
      </c>
      <c r="E347" s="117">
        <f t="shared" si="57"/>
        <v>7.2352217686798497</v>
      </c>
      <c r="F347" s="117">
        <f t="shared" si="58"/>
        <v>1078.0480435332975</v>
      </c>
      <c r="H347" s="117" t="str">
        <f t="shared" si="65"/>
        <v/>
      </c>
      <c r="I347" s="117" t="str">
        <f t="shared" si="59"/>
        <v/>
      </c>
      <c r="J347" s="117" t="str">
        <f t="shared" si="60"/>
        <v/>
      </c>
      <c r="K347" s="117" t="str">
        <f t="shared" si="61"/>
        <v/>
      </c>
      <c r="L347" s="117" t="str">
        <f t="shared" si="62"/>
        <v/>
      </c>
    </row>
    <row r="348" spans="1:12" ht="14.4" x14ac:dyDescent="0.3">
      <c r="A348" s="116">
        <f t="shared" si="63"/>
        <v>334</v>
      </c>
      <c r="B348" s="117">
        <f t="shared" si="64"/>
        <v>1078.0480435332975</v>
      </c>
      <c r="C348" s="117">
        <f t="shared" si="55"/>
        <v>26.951201088332439</v>
      </c>
      <c r="D348" s="117">
        <f t="shared" si="56"/>
        <v>19.764214131443786</v>
      </c>
      <c r="E348" s="117">
        <f t="shared" si="57"/>
        <v>7.1869869568886529</v>
      </c>
      <c r="F348" s="117">
        <f t="shared" si="58"/>
        <v>1070.8610565764088</v>
      </c>
      <c r="H348" s="117" t="str">
        <f t="shared" si="65"/>
        <v/>
      </c>
      <c r="I348" s="117" t="str">
        <f t="shared" si="59"/>
        <v/>
      </c>
      <c r="J348" s="117" t="str">
        <f t="shared" si="60"/>
        <v/>
      </c>
      <c r="K348" s="117" t="str">
        <f t="shared" si="61"/>
        <v/>
      </c>
      <c r="L348" s="117" t="str">
        <f t="shared" si="62"/>
        <v/>
      </c>
    </row>
    <row r="349" spans="1:12" ht="14.4" x14ac:dyDescent="0.3">
      <c r="A349" s="116">
        <f t="shared" si="63"/>
        <v>335</v>
      </c>
      <c r="B349" s="117">
        <f t="shared" si="64"/>
        <v>1070.8610565764088</v>
      </c>
      <c r="C349" s="117">
        <f t="shared" si="55"/>
        <v>26.771526414410221</v>
      </c>
      <c r="D349" s="117">
        <f t="shared" si="56"/>
        <v>19.632452703900828</v>
      </c>
      <c r="E349" s="117">
        <f t="shared" si="57"/>
        <v>7.1390737105093933</v>
      </c>
      <c r="F349" s="117">
        <f t="shared" si="58"/>
        <v>1063.7219828658995</v>
      </c>
      <c r="H349" s="117" t="str">
        <f t="shared" si="65"/>
        <v/>
      </c>
      <c r="I349" s="117" t="str">
        <f t="shared" si="59"/>
        <v/>
      </c>
      <c r="J349" s="117" t="str">
        <f t="shared" si="60"/>
        <v/>
      </c>
      <c r="K349" s="117" t="str">
        <f t="shared" si="61"/>
        <v/>
      </c>
      <c r="L349" s="117" t="str">
        <f t="shared" si="62"/>
        <v/>
      </c>
    </row>
    <row r="350" spans="1:12" ht="14.4" x14ac:dyDescent="0.3">
      <c r="A350" s="116">
        <f t="shared" si="63"/>
        <v>336</v>
      </c>
      <c r="B350" s="117">
        <f t="shared" si="64"/>
        <v>1063.7219828658995</v>
      </c>
      <c r="C350" s="117">
        <f t="shared" si="55"/>
        <v>26.593049571647487</v>
      </c>
      <c r="D350" s="117">
        <f t="shared" si="56"/>
        <v>19.501569685874824</v>
      </c>
      <c r="E350" s="117">
        <f t="shared" si="57"/>
        <v>7.0914798857726637</v>
      </c>
      <c r="F350" s="117">
        <f t="shared" si="58"/>
        <v>1056.6305029801267</v>
      </c>
      <c r="H350" s="117" t="str">
        <f t="shared" si="65"/>
        <v/>
      </c>
      <c r="I350" s="117" t="str">
        <f t="shared" si="59"/>
        <v/>
      </c>
      <c r="J350" s="117" t="str">
        <f t="shared" si="60"/>
        <v/>
      </c>
      <c r="K350" s="117" t="str">
        <f t="shared" si="61"/>
        <v/>
      </c>
      <c r="L350" s="117" t="str">
        <f t="shared" si="62"/>
        <v/>
      </c>
    </row>
    <row r="351" spans="1:12" ht="14.4" x14ac:dyDescent="0.3">
      <c r="A351" s="116">
        <f t="shared" si="63"/>
        <v>337</v>
      </c>
      <c r="B351" s="117">
        <f t="shared" si="64"/>
        <v>1056.6305029801267</v>
      </c>
      <c r="C351" s="117">
        <f t="shared" si="55"/>
        <v>26.415762574503169</v>
      </c>
      <c r="D351" s="117">
        <f t="shared" si="56"/>
        <v>19.371559221302324</v>
      </c>
      <c r="E351" s="117">
        <f t="shared" si="57"/>
        <v>7.0442033532008459</v>
      </c>
      <c r="F351" s="117">
        <f t="shared" si="58"/>
        <v>1049.5862996269259</v>
      </c>
      <c r="H351" s="117" t="str">
        <f t="shared" si="65"/>
        <v/>
      </c>
      <c r="I351" s="117" t="str">
        <f t="shared" si="59"/>
        <v/>
      </c>
      <c r="J351" s="117" t="str">
        <f t="shared" si="60"/>
        <v/>
      </c>
      <c r="K351" s="117" t="str">
        <f t="shared" si="61"/>
        <v/>
      </c>
      <c r="L351" s="117" t="str">
        <f t="shared" si="62"/>
        <v/>
      </c>
    </row>
    <row r="352" spans="1:12" ht="14.4" x14ac:dyDescent="0.3">
      <c r="A352" s="116">
        <f t="shared" si="63"/>
        <v>338</v>
      </c>
      <c r="B352" s="117">
        <f t="shared" si="64"/>
        <v>1049.5862996269259</v>
      </c>
      <c r="C352" s="117">
        <f t="shared" si="55"/>
        <v>26.239657490673149</v>
      </c>
      <c r="D352" s="117">
        <f t="shared" si="56"/>
        <v>19.242415493160308</v>
      </c>
      <c r="E352" s="117">
        <f t="shared" si="57"/>
        <v>6.997241997512841</v>
      </c>
      <c r="F352" s="117">
        <f t="shared" si="58"/>
        <v>1042.589057629413</v>
      </c>
      <c r="H352" s="117" t="str">
        <f t="shared" si="65"/>
        <v/>
      </c>
      <c r="I352" s="117" t="str">
        <f t="shared" si="59"/>
        <v/>
      </c>
      <c r="J352" s="117" t="str">
        <f t="shared" si="60"/>
        <v/>
      </c>
      <c r="K352" s="117" t="str">
        <f t="shared" si="61"/>
        <v/>
      </c>
      <c r="L352" s="117" t="str">
        <f t="shared" si="62"/>
        <v/>
      </c>
    </row>
    <row r="353" spans="1:12" ht="14.4" x14ac:dyDescent="0.3">
      <c r="A353" s="116">
        <f t="shared" si="63"/>
        <v>339</v>
      </c>
      <c r="B353" s="117">
        <f t="shared" si="64"/>
        <v>1042.589057629413</v>
      </c>
      <c r="C353" s="117">
        <f t="shared" si="55"/>
        <v>26.064726440735328</v>
      </c>
      <c r="D353" s="117">
        <f t="shared" si="56"/>
        <v>19.114132723205906</v>
      </c>
      <c r="E353" s="117">
        <f t="shared" si="57"/>
        <v>6.9505937175294221</v>
      </c>
      <c r="F353" s="117">
        <f t="shared" si="58"/>
        <v>1035.6384639118837</v>
      </c>
      <c r="H353" s="117" t="str">
        <f t="shared" si="65"/>
        <v/>
      </c>
      <c r="I353" s="117" t="str">
        <f t="shared" si="59"/>
        <v/>
      </c>
      <c r="J353" s="117" t="str">
        <f t="shared" si="60"/>
        <v/>
      </c>
      <c r="K353" s="117" t="str">
        <f t="shared" si="61"/>
        <v/>
      </c>
      <c r="L353" s="117" t="str">
        <f t="shared" si="62"/>
        <v/>
      </c>
    </row>
    <row r="354" spans="1:12" ht="14.4" x14ac:dyDescent="0.3">
      <c r="A354" s="116">
        <f t="shared" si="63"/>
        <v>340</v>
      </c>
      <c r="B354" s="117">
        <f t="shared" si="64"/>
        <v>1035.6384639118837</v>
      </c>
      <c r="C354" s="117">
        <f t="shared" si="55"/>
        <v>25.890961597797094</v>
      </c>
      <c r="D354" s="117">
        <f t="shared" si="56"/>
        <v>18.986705171717869</v>
      </c>
      <c r="E354" s="117">
        <f t="shared" si="57"/>
        <v>6.9042564260792254</v>
      </c>
      <c r="F354" s="117">
        <f t="shared" si="58"/>
        <v>1028.7342074858045</v>
      </c>
      <c r="H354" s="117" t="str">
        <f t="shared" si="65"/>
        <v/>
      </c>
      <c r="I354" s="117" t="str">
        <f t="shared" si="59"/>
        <v/>
      </c>
      <c r="J354" s="117" t="str">
        <f t="shared" si="60"/>
        <v/>
      </c>
      <c r="K354" s="117" t="str">
        <f t="shared" si="61"/>
        <v/>
      </c>
      <c r="L354" s="117" t="str">
        <f t="shared" si="62"/>
        <v/>
      </c>
    </row>
    <row r="355" spans="1:12" ht="14.4" x14ac:dyDescent="0.3">
      <c r="A355" s="116">
        <f t="shared" si="63"/>
        <v>341</v>
      </c>
      <c r="B355" s="117">
        <f t="shared" si="64"/>
        <v>1028.7342074858045</v>
      </c>
      <c r="C355" s="117">
        <f t="shared" si="55"/>
        <v>25.718355187145114</v>
      </c>
      <c r="D355" s="117">
        <f t="shared" si="56"/>
        <v>18.860127137239751</v>
      </c>
      <c r="E355" s="117">
        <f t="shared" si="57"/>
        <v>6.8582280499053638</v>
      </c>
      <c r="F355" s="117">
        <f t="shared" si="58"/>
        <v>1021.8759794358991</v>
      </c>
      <c r="H355" s="117" t="str">
        <f t="shared" si="65"/>
        <v/>
      </c>
      <c r="I355" s="117" t="str">
        <f t="shared" si="59"/>
        <v/>
      </c>
      <c r="J355" s="117" t="str">
        <f t="shared" si="60"/>
        <v/>
      </c>
      <c r="K355" s="117" t="str">
        <f t="shared" si="61"/>
        <v/>
      </c>
      <c r="L355" s="117" t="str">
        <f t="shared" si="62"/>
        <v/>
      </c>
    </row>
    <row r="356" spans="1:12" ht="14.4" x14ac:dyDescent="0.3">
      <c r="A356" s="116">
        <f t="shared" si="63"/>
        <v>342</v>
      </c>
      <c r="B356" s="117">
        <f t="shared" si="64"/>
        <v>1021.8759794358991</v>
      </c>
      <c r="C356" s="117">
        <f t="shared" si="55"/>
        <v>25.54689948589748</v>
      </c>
      <c r="D356" s="117">
        <f t="shared" si="56"/>
        <v>18.734392956324818</v>
      </c>
      <c r="E356" s="117">
        <f t="shared" si="57"/>
        <v>6.8125065295726621</v>
      </c>
      <c r="F356" s="117">
        <f t="shared" si="58"/>
        <v>1015.0634729063265</v>
      </c>
      <c r="H356" s="117" t="str">
        <f t="shared" si="65"/>
        <v/>
      </c>
      <c r="I356" s="117" t="str">
        <f t="shared" si="59"/>
        <v/>
      </c>
      <c r="J356" s="117" t="str">
        <f t="shared" si="60"/>
        <v/>
      </c>
      <c r="K356" s="117" t="str">
        <f t="shared" si="61"/>
        <v/>
      </c>
      <c r="L356" s="117" t="str">
        <f t="shared" si="62"/>
        <v/>
      </c>
    </row>
    <row r="357" spans="1:12" ht="14.4" x14ac:dyDescent="0.3">
      <c r="A357" s="116">
        <f t="shared" si="63"/>
        <v>343</v>
      </c>
      <c r="B357" s="117">
        <f t="shared" si="64"/>
        <v>1015.0634729063265</v>
      </c>
      <c r="C357" s="117">
        <f t="shared" si="55"/>
        <v>25.376586822658165</v>
      </c>
      <c r="D357" s="117">
        <f t="shared" si="56"/>
        <v>18.609497003282652</v>
      </c>
      <c r="E357" s="117">
        <f t="shared" si="57"/>
        <v>6.7670898193755136</v>
      </c>
      <c r="F357" s="117">
        <f t="shared" si="58"/>
        <v>1008.2963830869511</v>
      </c>
      <c r="H357" s="117" t="str">
        <f t="shared" si="65"/>
        <v/>
      </c>
      <c r="I357" s="117" t="str">
        <f t="shared" si="59"/>
        <v/>
      </c>
      <c r="J357" s="117" t="str">
        <f t="shared" si="60"/>
        <v/>
      </c>
      <c r="K357" s="117" t="str">
        <f t="shared" si="61"/>
        <v/>
      </c>
      <c r="L357" s="117" t="str">
        <f t="shared" si="62"/>
        <v/>
      </c>
    </row>
    <row r="358" spans="1:12" ht="14.4" x14ac:dyDescent="0.3">
      <c r="A358" s="116">
        <f t="shared" si="63"/>
        <v>344</v>
      </c>
      <c r="B358" s="117">
        <f t="shared" si="64"/>
        <v>1008.2963830869511</v>
      </c>
      <c r="C358" s="117">
        <f t="shared" si="55"/>
        <v>25.207409577173777</v>
      </c>
      <c r="D358" s="117">
        <f t="shared" si="56"/>
        <v>18.485433689927437</v>
      </c>
      <c r="E358" s="117">
        <f t="shared" si="57"/>
        <v>6.7219758872463409</v>
      </c>
      <c r="F358" s="117">
        <f t="shared" si="58"/>
        <v>1001.5744071997048</v>
      </c>
      <c r="H358" s="117" t="str">
        <f t="shared" si="65"/>
        <v/>
      </c>
      <c r="I358" s="117" t="str">
        <f t="shared" si="59"/>
        <v/>
      </c>
      <c r="J358" s="117" t="str">
        <f t="shared" si="60"/>
        <v/>
      </c>
      <c r="K358" s="117" t="str">
        <f t="shared" si="61"/>
        <v/>
      </c>
      <c r="L358" s="117" t="str">
        <f t="shared" si="62"/>
        <v/>
      </c>
    </row>
    <row r="359" spans="1:12" ht="14.4" x14ac:dyDescent="0.3">
      <c r="A359" s="116">
        <f t="shared" si="63"/>
        <v>345</v>
      </c>
      <c r="B359" s="117">
        <f t="shared" si="64"/>
        <v>1001.5744071997048</v>
      </c>
      <c r="C359" s="117">
        <f t="shared" si="55"/>
        <v>25.03936017999262</v>
      </c>
      <c r="D359" s="117">
        <f t="shared" si="56"/>
        <v>18.36219746532792</v>
      </c>
      <c r="E359" s="117">
        <f t="shared" si="57"/>
        <v>6.6771627146646999</v>
      </c>
      <c r="F359" s="117">
        <f t="shared" si="58"/>
        <v>994.89724448504001</v>
      </c>
      <c r="H359" s="117" t="str">
        <f t="shared" si="65"/>
        <v/>
      </c>
      <c r="I359" s="117" t="str">
        <f t="shared" si="59"/>
        <v/>
      </c>
      <c r="J359" s="117" t="str">
        <f t="shared" si="60"/>
        <v/>
      </c>
      <c r="K359" s="117" t="str">
        <f t="shared" si="61"/>
        <v/>
      </c>
      <c r="L359" s="117" t="str">
        <f t="shared" si="62"/>
        <v/>
      </c>
    </row>
    <row r="360" spans="1:12" ht="14.4" x14ac:dyDescent="0.3">
      <c r="A360" s="116">
        <f t="shared" si="63"/>
        <v>346</v>
      </c>
      <c r="B360" s="117">
        <f t="shared" si="64"/>
        <v>994.89724448504001</v>
      </c>
      <c r="C360" s="117">
        <f t="shared" si="55"/>
        <v>25</v>
      </c>
      <c r="D360" s="117">
        <f t="shared" si="56"/>
        <v>18.239782815559067</v>
      </c>
      <c r="E360" s="117">
        <f t="shared" si="57"/>
        <v>6.7602171844409327</v>
      </c>
      <c r="F360" s="117">
        <f t="shared" si="58"/>
        <v>988.13702730059913</v>
      </c>
      <c r="H360" s="117" t="str">
        <f t="shared" si="65"/>
        <v/>
      </c>
      <c r="I360" s="117" t="str">
        <f t="shared" si="59"/>
        <v/>
      </c>
      <c r="J360" s="117" t="str">
        <f t="shared" si="60"/>
        <v/>
      </c>
      <c r="K360" s="117" t="str">
        <f t="shared" si="61"/>
        <v/>
      </c>
      <c r="L360" s="117" t="str">
        <f t="shared" si="62"/>
        <v/>
      </c>
    </row>
    <row r="361" spans="1:12" ht="14.4" x14ac:dyDescent="0.3">
      <c r="A361" s="116">
        <f t="shared" si="63"/>
        <v>347</v>
      </c>
      <c r="B361" s="117">
        <f t="shared" si="64"/>
        <v>988.13702730059913</v>
      </c>
      <c r="C361" s="117">
        <f t="shared" si="55"/>
        <v>25</v>
      </c>
      <c r="D361" s="117">
        <f t="shared" si="56"/>
        <v>18.115845500510986</v>
      </c>
      <c r="E361" s="117">
        <f t="shared" si="57"/>
        <v>6.8841544994890143</v>
      </c>
      <c r="F361" s="117">
        <f t="shared" si="58"/>
        <v>981.25287280111013</v>
      </c>
      <c r="H361" s="117" t="str">
        <f t="shared" si="65"/>
        <v/>
      </c>
      <c r="I361" s="117" t="str">
        <f t="shared" si="59"/>
        <v/>
      </c>
      <c r="J361" s="117" t="str">
        <f t="shared" si="60"/>
        <v/>
      </c>
      <c r="K361" s="117" t="str">
        <f t="shared" si="61"/>
        <v/>
      </c>
      <c r="L361" s="117" t="str">
        <f t="shared" si="62"/>
        <v/>
      </c>
    </row>
    <row r="362" spans="1:12" ht="14.4" x14ac:dyDescent="0.3">
      <c r="A362" s="116">
        <f t="shared" si="63"/>
        <v>348</v>
      </c>
      <c r="B362" s="117">
        <f t="shared" si="64"/>
        <v>981.25287280111013</v>
      </c>
      <c r="C362" s="117">
        <f t="shared" si="55"/>
        <v>25</v>
      </c>
      <c r="D362" s="117">
        <f t="shared" si="56"/>
        <v>17.989636001353684</v>
      </c>
      <c r="E362" s="117">
        <f t="shared" si="57"/>
        <v>7.0103639986463158</v>
      </c>
      <c r="F362" s="117">
        <f t="shared" si="58"/>
        <v>974.24250880246382</v>
      </c>
      <c r="H362" s="117" t="str">
        <f t="shared" si="65"/>
        <v/>
      </c>
      <c r="I362" s="117" t="str">
        <f t="shared" si="59"/>
        <v/>
      </c>
      <c r="J362" s="117" t="str">
        <f t="shared" si="60"/>
        <v/>
      </c>
      <c r="K362" s="117" t="str">
        <f t="shared" si="61"/>
        <v/>
      </c>
      <c r="L362" s="117" t="str">
        <f t="shared" si="62"/>
        <v/>
      </c>
    </row>
    <row r="363" spans="1:12" ht="14.4" x14ac:dyDescent="0.3">
      <c r="A363" s="116">
        <f t="shared" si="63"/>
        <v>349</v>
      </c>
      <c r="B363" s="117">
        <f t="shared" si="64"/>
        <v>974.24250880246382</v>
      </c>
      <c r="C363" s="117">
        <f t="shared" si="55"/>
        <v>25</v>
      </c>
      <c r="D363" s="117">
        <f t="shared" si="56"/>
        <v>17.861112661378503</v>
      </c>
      <c r="E363" s="117">
        <f t="shared" si="57"/>
        <v>7.1388873386214975</v>
      </c>
      <c r="F363" s="117">
        <f t="shared" si="58"/>
        <v>967.10362146384227</v>
      </c>
      <c r="H363" s="117" t="str">
        <f t="shared" si="65"/>
        <v/>
      </c>
      <c r="I363" s="117" t="str">
        <f t="shared" si="59"/>
        <v/>
      </c>
      <c r="J363" s="117" t="str">
        <f t="shared" si="60"/>
        <v/>
      </c>
      <c r="K363" s="117" t="str">
        <f t="shared" si="61"/>
        <v/>
      </c>
      <c r="L363" s="117" t="str">
        <f t="shared" si="62"/>
        <v/>
      </c>
    </row>
    <row r="364" spans="1:12" ht="14.4" x14ac:dyDescent="0.3">
      <c r="A364" s="116">
        <f t="shared" si="63"/>
        <v>350</v>
      </c>
      <c r="B364" s="117">
        <f t="shared" si="64"/>
        <v>967.10362146384227</v>
      </c>
      <c r="C364" s="117">
        <f t="shared" si="55"/>
        <v>25</v>
      </c>
      <c r="D364" s="117">
        <f t="shared" si="56"/>
        <v>17.730233060170441</v>
      </c>
      <c r="E364" s="117">
        <f t="shared" si="57"/>
        <v>7.2697669398295588</v>
      </c>
      <c r="F364" s="117">
        <f t="shared" si="58"/>
        <v>959.83385452401274</v>
      </c>
      <c r="H364" s="117" t="str">
        <f t="shared" si="65"/>
        <v/>
      </c>
      <c r="I364" s="117" t="str">
        <f t="shared" si="59"/>
        <v/>
      </c>
      <c r="J364" s="117" t="str">
        <f t="shared" si="60"/>
        <v/>
      </c>
      <c r="K364" s="117" t="str">
        <f t="shared" si="61"/>
        <v/>
      </c>
      <c r="L364" s="117" t="str">
        <f t="shared" si="62"/>
        <v/>
      </c>
    </row>
    <row r="365" spans="1:12" ht="14.4" x14ac:dyDescent="0.3">
      <c r="A365" s="116">
        <f t="shared" si="63"/>
        <v>351</v>
      </c>
      <c r="B365" s="117">
        <f t="shared" si="64"/>
        <v>959.83385452401274</v>
      </c>
      <c r="C365" s="117">
        <f t="shared" si="55"/>
        <v>25</v>
      </c>
      <c r="D365" s="117">
        <f t="shared" si="56"/>
        <v>17.5969539996069</v>
      </c>
      <c r="E365" s="117">
        <f t="shared" si="57"/>
        <v>7.4030460003931005</v>
      </c>
      <c r="F365" s="117">
        <f t="shared" si="58"/>
        <v>952.43080852361959</v>
      </c>
      <c r="H365" s="117" t="str">
        <f t="shared" si="65"/>
        <v/>
      </c>
      <c r="I365" s="117" t="str">
        <f t="shared" si="59"/>
        <v/>
      </c>
      <c r="J365" s="117" t="str">
        <f t="shared" si="60"/>
        <v/>
      </c>
      <c r="K365" s="117" t="str">
        <f t="shared" si="61"/>
        <v/>
      </c>
      <c r="L365" s="117" t="str">
        <f t="shared" si="62"/>
        <v/>
      </c>
    </row>
    <row r="366" spans="1:12" ht="14.4" x14ac:dyDescent="0.3">
      <c r="A366" s="116">
        <f t="shared" si="63"/>
        <v>352</v>
      </c>
      <c r="B366" s="117">
        <f t="shared" si="64"/>
        <v>952.43080852361959</v>
      </c>
      <c r="C366" s="117">
        <f t="shared" si="55"/>
        <v>25</v>
      </c>
      <c r="D366" s="117">
        <f t="shared" si="56"/>
        <v>17.461231489599694</v>
      </c>
      <c r="E366" s="117">
        <f t="shared" si="57"/>
        <v>7.5387685104003062</v>
      </c>
      <c r="F366" s="117">
        <f t="shared" si="58"/>
        <v>944.89204001321923</v>
      </c>
      <c r="H366" s="117" t="str">
        <f t="shared" si="65"/>
        <v/>
      </c>
      <c r="I366" s="117" t="str">
        <f t="shared" si="59"/>
        <v/>
      </c>
      <c r="J366" s="117" t="str">
        <f t="shared" si="60"/>
        <v/>
      </c>
      <c r="K366" s="117" t="str">
        <f t="shared" si="61"/>
        <v/>
      </c>
      <c r="L366" s="117" t="str">
        <f t="shared" si="62"/>
        <v/>
      </c>
    </row>
    <row r="367" spans="1:12" ht="14.4" x14ac:dyDescent="0.3">
      <c r="A367" s="116">
        <f t="shared" si="63"/>
        <v>353</v>
      </c>
      <c r="B367" s="117">
        <f t="shared" si="64"/>
        <v>944.89204001321923</v>
      </c>
      <c r="C367" s="117">
        <f t="shared" si="55"/>
        <v>25</v>
      </c>
      <c r="D367" s="117">
        <f t="shared" si="56"/>
        <v>17.323020733575685</v>
      </c>
      <c r="E367" s="117">
        <f t="shared" si="57"/>
        <v>7.6769792664243148</v>
      </c>
      <c r="F367" s="117">
        <f t="shared" si="58"/>
        <v>937.21506074679496</v>
      </c>
      <c r="H367" s="117" t="str">
        <f t="shared" si="65"/>
        <v/>
      </c>
      <c r="I367" s="117" t="str">
        <f t="shared" si="59"/>
        <v/>
      </c>
      <c r="J367" s="117" t="str">
        <f t="shared" si="60"/>
        <v/>
      </c>
      <c r="K367" s="117" t="str">
        <f t="shared" si="61"/>
        <v/>
      </c>
      <c r="L367" s="117" t="str">
        <f t="shared" si="62"/>
        <v/>
      </c>
    </row>
    <row r="368" spans="1:12" ht="14.4" x14ac:dyDescent="0.3">
      <c r="A368" s="116">
        <f t="shared" si="63"/>
        <v>354</v>
      </c>
      <c r="B368" s="117">
        <f t="shared" si="64"/>
        <v>937.21506074679496</v>
      </c>
      <c r="C368" s="117">
        <f t="shared" si="55"/>
        <v>25</v>
      </c>
      <c r="D368" s="117">
        <f t="shared" si="56"/>
        <v>17.182276113691241</v>
      </c>
      <c r="E368" s="117">
        <f t="shared" si="57"/>
        <v>7.8177238863087588</v>
      </c>
      <c r="F368" s="117">
        <f t="shared" si="58"/>
        <v>929.39733686048623</v>
      </c>
      <c r="H368" s="117" t="str">
        <f t="shared" si="65"/>
        <v/>
      </c>
      <c r="I368" s="117" t="str">
        <f t="shared" si="59"/>
        <v/>
      </c>
      <c r="J368" s="117" t="str">
        <f t="shared" si="60"/>
        <v/>
      </c>
      <c r="K368" s="117" t="str">
        <f t="shared" si="61"/>
        <v/>
      </c>
      <c r="L368" s="117" t="str">
        <f t="shared" si="62"/>
        <v/>
      </c>
    </row>
    <row r="369" spans="1:12" ht="14.4" x14ac:dyDescent="0.3">
      <c r="A369" s="116">
        <f t="shared" si="63"/>
        <v>355</v>
      </c>
      <c r="B369" s="117">
        <f t="shared" si="64"/>
        <v>929.39733686048623</v>
      </c>
      <c r="C369" s="117">
        <f t="shared" si="55"/>
        <v>25</v>
      </c>
      <c r="D369" s="117">
        <f t="shared" si="56"/>
        <v>17.03895117577558</v>
      </c>
      <c r="E369" s="117">
        <f t="shared" si="57"/>
        <v>7.9610488242244202</v>
      </c>
      <c r="F369" s="117">
        <f t="shared" si="58"/>
        <v>921.43628803626177</v>
      </c>
      <c r="H369" s="117" t="str">
        <f t="shared" si="65"/>
        <v/>
      </c>
      <c r="I369" s="117" t="str">
        <f t="shared" si="59"/>
        <v/>
      </c>
      <c r="J369" s="117" t="str">
        <f t="shared" si="60"/>
        <v/>
      </c>
      <c r="K369" s="117" t="str">
        <f t="shared" si="61"/>
        <v/>
      </c>
      <c r="L369" s="117" t="str">
        <f t="shared" si="62"/>
        <v/>
      </c>
    </row>
    <row r="370" spans="1:12" ht="14.4" x14ac:dyDescent="0.3">
      <c r="A370" s="116">
        <f t="shared" si="63"/>
        <v>356</v>
      </c>
      <c r="B370" s="117">
        <f t="shared" si="64"/>
        <v>921.43628803626177</v>
      </c>
      <c r="C370" s="117">
        <f t="shared" si="55"/>
        <v>25</v>
      </c>
      <c r="D370" s="117">
        <f t="shared" si="56"/>
        <v>16.892998613998131</v>
      </c>
      <c r="E370" s="117">
        <f t="shared" si="57"/>
        <v>8.107001386001869</v>
      </c>
      <c r="F370" s="117">
        <f t="shared" si="58"/>
        <v>913.32928665025986</v>
      </c>
      <c r="H370" s="117" t="str">
        <f t="shared" si="65"/>
        <v/>
      </c>
      <c r="I370" s="117" t="str">
        <f t="shared" si="59"/>
        <v/>
      </c>
      <c r="J370" s="117" t="str">
        <f t="shared" si="60"/>
        <v/>
      </c>
      <c r="K370" s="117" t="str">
        <f t="shared" si="61"/>
        <v/>
      </c>
      <c r="L370" s="117" t="str">
        <f t="shared" si="62"/>
        <v/>
      </c>
    </row>
    <row r="371" spans="1:12" ht="14.4" x14ac:dyDescent="0.3">
      <c r="A371" s="116">
        <f t="shared" si="63"/>
        <v>357</v>
      </c>
      <c r="B371" s="117">
        <f t="shared" si="64"/>
        <v>913.32928665025986</v>
      </c>
      <c r="C371" s="117">
        <f t="shared" si="55"/>
        <v>25</v>
      </c>
      <c r="D371" s="117">
        <f t="shared" si="56"/>
        <v>16.744370255254765</v>
      </c>
      <c r="E371" s="117">
        <f t="shared" si="57"/>
        <v>8.2556297447452351</v>
      </c>
      <c r="F371" s="117">
        <f t="shared" si="58"/>
        <v>905.07365690551467</v>
      </c>
      <c r="H371" s="117" t="str">
        <f t="shared" si="65"/>
        <v/>
      </c>
      <c r="I371" s="117" t="str">
        <f t="shared" si="59"/>
        <v/>
      </c>
      <c r="J371" s="117" t="str">
        <f t="shared" si="60"/>
        <v/>
      </c>
      <c r="K371" s="117" t="str">
        <f t="shared" si="61"/>
        <v/>
      </c>
      <c r="L371" s="117" t="str">
        <f t="shared" si="62"/>
        <v/>
      </c>
    </row>
    <row r="372" spans="1:12" ht="14.4" x14ac:dyDescent="0.3">
      <c r="A372" s="116">
        <f t="shared" si="63"/>
        <v>358</v>
      </c>
      <c r="B372" s="117">
        <f t="shared" si="64"/>
        <v>905.07365690551467</v>
      </c>
      <c r="C372" s="117">
        <f t="shared" si="55"/>
        <v>25</v>
      </c>
      <c r="D372" s="117">
        <f t="shared" si="56"/>
        <v>16.593017043267768</v>
      </c>
      <c r="E372" s="117">
        <f t="shared" si="57"/>
        <v>8.4069829567322323</v>
      </c>
      <c r="F372" s="117">
        <f t="shared" si="58"/>
        <v>896.66667394878243</v>
      </c>
      <c r="H372" s="117" t="str">
        <f t="shared" si="65"/>
        <v/>
      </c>
      <c r="I372" s="117" t="str">
        <f t="shared" si="59"/>
        <v/>
      </c>
      <c r="J372" s="117" t="str">
        <f t="shared" si="60"/>
        <v/>
      </c>
      <c r="K372" s="117" t="str">
        <f t="shared" si="61"/>
        <v/>
      </c>
      <c r="L372" s="117" t="str">
        <f t="shared" si="62"/>
        <v/>
      </c>
    </row>
    <row r="373" spans="1:12" ht="14.4" x14ac:dyDescent="0.3">
      <c r="A373" s="116">
        <f t="shared" si="63"/>
        <v>359</v>
      </c>
      <c r="B373" s="117">
        <f t="shared" si="64"/>
        <v>896.66667394878243</v>
      </c>
      <c r="C373" s="117">
        <f t="shared" si="55"/>
        <v>25</v>
      </c>
      <c r="D373" s="117">
        <f t="shared" si="56"/>
        <v>16.438889022394346</v>
      </c>
      <c r="E373" s="117">
        <f t="shared" si="57"/>
        <v>8.5611109776056544</v>
      </c>
      <c r="F373" s="117">
        <f t="shared" si="58"/>
        <v>888.10556297117682</v>
      </c>
      <c r="H373" s="117" t="str">
        <f t="shared" si="65"/>
        <v/>
      </c>
      <c r="I373" s="117" t="str">
        <f t="shared" si="59"/>
        <v/>
      </c>
      <c r="J373" s="117" t="str">
        <f t="shared" si="60"/>
        <v/>
      </c>
      <c r="K373" s="117" t="str">
        <f t="shared" si="61"/>
        <v/>
      </c>
      <c r="L373" s="117" t="str">
        <f t="shared" si="62"/>
        <v/>
      </c>
    </row>
    <row r="374" spans="1:12" ht="14.4" x14ac:dyDescent="0.3">
      <c r="A374" s="116">
        <f t="shared" si="63"/>
        <v>360</v>
      </c>
      <c r="B374" s="117">
        <f t="shared" si="64"/>
        <v>888.10556297117682</v>
      </c>
      <c r="C374" s="117">
        <f t="shared" si="55"/>
        <v>25</v>
      </c>
      <c r="D374" s="117">
        <f t="shared" si="56"/>
        <v>16.281935321138242</v>
      </c>
      <c r="E374" s="117">
        <f t="shared" si="57"/>
        <v>8.718064678861758</v>
      </c>
      <c r="F374" s="117">
        <f t="shared" si="58"/>
        <v>879.38749829231506</v>
      </c>
      <c r="H374" s="117" t="str">
        <f t="shared" si="65"/>
        <v/>
      </c>
      <c r="I374" s="117" t="str">
        <f t="shared" si="59"/>
        <v/>
      </c>
      <c r="J374" s="117" t="str">
        <f t="shared" si="60"/>
        <v/>
      </c>
      <c r="K374" s="117" t="str">
        <f t="shared" si="61"/>
        <v/>
      </c>
      <c r="L374" s="117" t="str">
        <f t="shared" si="62"/>
        <v/>
      </c>
    </row>
    <row r="375" spans="1:12" ht="14.4" x14ac:dyDescent="0.3">
      <c r="A375" s="116">
        <f t="shared" si="63"/>
        <v>361</v>
      </c>
      <c r="B375" s="117">
        <f t="shared" si="64"/>
        <v>879.38749829231506</v>
      </c>
      <c r="C375" s="117">
        <f t="shared" si="55"/>
        <v>25</v>
      </c>
      <c r="D375" s="117">
        <f t="shared" si="56"/>
        <v>16.122104135359109</v>
      </c>
      <c r="E375" s="117">
        <f t="shared" si="57"/>
        <v>8.877895864640891</v>
      </c>
      <c r="F375" s="117">
        <f t="shared" si="58"/>
        <v>870.50960242767417</v>
      </c>
      <c r="H375" s="117" t="str">
        <f t="shared" si="65"/>
        <v/>
      </c>
      <c r="I375" s="117" t="str">
        <f t="shared" si="59"/>
        <v/>
      </c>
      <c r="J375" s="117" t="str">
        <f t="shared" si="60"/>
        <v/>
      </c>
      <c r="K375" s="117" t="str">
        <f t="shared" si="61"/>
        <v/>
      </c>
      <c r="L375" s="117" t="str">
        <f t="shared" si="62"/>
        <v/>
      </c>
    </row>
    <row r="376" spans="1:12" ht="14.4" x14ac:dyDescent="0.3">
      <c r="A376" s="116">
        <f t="shared" si="63"/>
        <v>362</v>
      </c>
      <c r="B376" s="117">
        <f t="shared" si="64"/>
        <v>870.50960242767417</v>
      </c>
      <c r="C376" s="117">
        <f t="shared" si="55"/>
        <v>25</v>
      </c>
      <c r="D376" s="117">
        <f t="shared" si="56"/>
        <v>15.959342711174026</v>
      </c>
      <c r="E376" s="117">
        <f t="shared" si="57"/>
        <v>9.0406572888259742</v>
      </c>
      <c r="F376" s="117">
        <f t="shared" si="58"/>
        <v>861.4689451388482</v>
      </c>
      <c r="H376" s="117" t="str">
        <f t="shared" si="65"/>
        <v/>
      </c>
      <c r="I376" s="117" t="str">
        <f t="shared" si="59"/>
        <v/>
      </c>
      <c r="J376" s="117" t="str">
        <f t="shared" si="60"/>
        <v/>
      </c>
      <c r="K376" s="117" t="str">
        <f t="shared" si="61"/>
        <v/>
      </c>
      <c r="L376" s="117" t="str">
        <f t="shared" si="62"/>
        <v/>
      </c>
    </row>
    <row r="377" spans="1:12" ht="14.4" x14ac:dyDescent="0.3">
      <c r="A377" s="116">
        <f t="shared" si="63"/>
        <v>363</v>
      </c>
      <c r="B377" s="117">
        <f t="shared" si="64"/>
        <v>861.4689451388482</v>
      </c>
      <c r="C377" s="117">
        <f t="shared" si="55"/>
        <v>25</v>
      </c>
      <c r="D377" s="117">
        <f t="shared" si="56"/>
        <v>15.79359732754555</v>
      </c>
      <c r="E377" s="117">
        <f t="shared" si="57"/>
        <v>9.2064026724544501</v>
      </c>
      <c r="F377" s="117">
        <f t="shared" si="58"/>
        <v>852.26254246639371</v>
      </c>
      <c r="H377" s="117" t="str">
        <f t="shared" si="65"/>
        <v/>
      </c>
      <c r="I377" s="117" t="str">
        <f t="shared" si="59"/>
        <v/>
      </c>
      <c r="J377" s="117" t="str">
        <f t="shared" si="60"/>
        <v/>
      </c>
      <c r="K377" s="117" t="str">
        <f t="shared" si="61"/>
        <v/>
      </c>
      <c r="L377" s="117" t="str">
        <f t="shared" si="62"/>
        <v/>
      </c>
    </row>
    <row r="378" spans="1:12" ht="14.4" x14ac:dyDescent="0.3">
      <c r="A378" s="116">
        <f t="shared" si="63"/>
        <v>364</v>
      </c>
      <c r="B378" s="117">
        <f t="shared" si="64"/>
        <v>852.26254246639371</v>
      </c>
      <c r="C378" s="117">
        <f t="shared" si="55"/>
        <v>25</v>
      </c>
      <c r="D378" s="117">
        <f t="shared" si="56"/>
        <v>15.624813278550551</v>
      </c>
      <c r="E378" s="117">
        <f t="shared" si="57"/>
        <v>9.3751867214494489</v>
      </c>
      <c r="F378" s="117">
        <f t="shared" si="58"/>
        <v>842.88735574494422</v>
      </c>
      <c r="H378" s="117" t="str">
        <f t="shared" si="65"/>
        <v/>
      </c>
      <c r="I378" s="117" t="str">
        <f t="shared" si="59"/>
        <v/>
      </c>
      <c r="J378" s="117" t="str">
        <f t="shared" si="60"/>
        <v/>
      </c>
      <c r="K378" s="117" t="str">
        <f t="shared" si="61"/>
        <v/>
      </c>
      <c r="L378" s="117" t="str">
        <f t="shared" si="62"/>
        <v/>
      </c>
    </row>
    <row r="379" spans="1:12" ht="14.4" x14ac:dyDescent="0.3">
      <c r="A379" s="116">
        <f t="shared" si="63"/>
        <v>365</v>
      </c>
      <c r="B379" s="117">
        <f t="shared" si="64"/>
        <v>842.88735574494422</v>
      </c>
      <c r="C379" s="117">
        <f t="shared" si="55"/>
        <v>25</v>
      </c>
      <c r="D379" s="117">
        <f t="shared" si="56"/>
        <v>15.452934855323978</v>
      </c>
      <c r="E379" s="117">
        <f t="shared" si="57"/>
        <v>9.5470651446760222</v>
      </c>
      <c r="F379" s="117">
        <f t="shared" si="58"/>
        <v>833.34029060026819</v>
      </c>
      <c r="H379" s="117" t="str">
        <f t="shared" si="65"/>
        <v/>
      </c>
      <c r="I379" s="117" t="str">
        <f t="shared" si="59"/>
        <v/>
      </c>
      <c r="J379" s="117" t="str">
        <f t="shared" si="60"/>
        <v/>
      </c>
      <c r="K379" s="117" t="str">
        <f t="shared" si="61"/>
        <v/>
      </c>
      <c r="L379" s="117" t="str">
        <f t="shared" si="62"/>
        <v/>
      </c>
    </row>
    <row r="380" spans="1:12" ht="14.4" x14ac:dyDescent="0.3">
      <c r="A380" s="116">
        <f t="shared" si="63"/>
        <v>366</v>
      </c>
      <c r="B380" s="117">
        <f t="shared" si="64"/>
        <v>833.34029060026819</v>
      </c>
      <c r="C380" s="117">
        <f t="shared" si="55"/>
        <v>25</v>
      </c>
      <c r="D380" s="117">
        <f t="shared" si="56"/>
        <v>15.277905327671583</v>
      </c>
      <c r="E380" s="117">
        <f t="shared" si="57"/>
        <v>9.7220946723284172</v>
      </c>
      <c r="F380" s="117">
        <f t="shared" si="58"/>
        <v>823.61819592793972</v>
      </c>
      <c r="H380" s="117" t="str">
        <f t="shared" si="65"/>
        <v/>
      </c>
      <c r="I380" s="117" t="str">
        <f t="shared" si="59"/>
        <v/>
      </c>
      <c r="J380" s="117" t="str">
        <f t="shared" si="60"/>
        <v/>
      </c>
      <c r="K380" s="117" t="str">
        <f t="shared" si="61"/>
        <v/>
      </c>
      <c r="L380" s="117" t="str">
        <f t="shared" si="62"/>
        <v/>
      </c>
    </row>
    <row r="381" spans="1:12" ht="14.4" x14ac:dyDescent="0.3">
      <c r="A381" s="116">
        <f t="shared" si="63"/>
        <v>367</v>
      </c>
      <c r="B381" s="117">
        <f t="shared" si="64"/>
        <v>823.61819592793972</v>
      </c>
      <c r="C381" s="117">
        <f t="shared" si="55"/>
        <v>25</v>
      </c>
      <c r="D381" s="117">
        <f t="shared" si="56"/>
        <v>15.099666925345561</v>
      </c>
      <c r="E381" s="117">
        <f t="shared" si="57"/>
        <v>9.9003330746544389</v>
      </c>
      <c r="F381" s="117">
        <f t="shared" si="58"/>
        <v>813.71786285328528</v>
      </c>
      <c r="H381" s="117" t="str">
        <f t="shared" si="65"/>
        <v/>
      </c>
      <c r="I381" s="117" t="str">
        <f t="shared" si="59"/>
        <v/>
      </c>
      <c r="J381" s="117" t="str">
        <f t="shared" si="60"/>
        <v/>
      </c>
      <c r="K381" s="117" t="str">
        <f t="shared" si="61"/>
        <v/>
      </c>
      <c r="L381" s="117" t="str">
        <f t="shared" si="62"/>
        <v/>
      </c>
    </row>
    <row r="382" spans="1:12" ht="14.4" x14ac:dyDescent="0.3">
      <c r="A382" s="116">
        <f t="shared" si="63"/>
        <v>368</v>
      </c>
      <c r="B382" s="117">
        <f t="shared" si="64"/>
        <v>813.71786285328528</v>
      </c>
      <c r="C382" s="117">
        <f t="shared" si="55"/>
        <v>25</v>
      </c>
      <c r="D382" s="117">
        <f t="shared" si="56"/>
        <v>14.918160818976897</v>
      </c>
      <c r="E382" s="117">
        <f t="shared" si="57"/>
        <v>10.081839181023103</v>
      </c>
      <c r="F382" s="117">
        <f t="shared" si="58"/>
        <v>803.63602367226213</v>
      </c>
      <c r="H382" s="117" t="str">
        <f t="shared" si="65"/>
        <v/>
      </c>
      <c r="I382" s="117" t="str">
        <f t="shared" si="59"/>
        <v/>
      </c>
      <c r="J382" s="117" t="str">
        <f t="shared" si="60"/>
        <v/>
      </c>
      <c r="K382" s="117" t="str">
        <f t="shared" si="61"/>
        <v/>
      </c>
      <c r="L382" s="117" t="str">
        <f t="shared" si="62"/>
        <v/>
      </c>
    </row>
    <row r="383" spans="1:12" ht="14.4" x14ac:dyDescent="0.3">
      <c r="A383" s="116">
        <f t="shared" si="63"/>
        <v>369</v>
      </c>
      <c r="B383" s="117">
        <f t="shared" si="64"/>
        <v>803.63602367226213</v>
      </c>
      <c r="C383" s="117">
        <f t="shared" si="55"/>
        <v>25</v>
      </c>
      <c r="D383" s="117">
        <f t="shared" si="56"/>
        <v>14.733327100658139</v>
      </c>
      <c r="E383" s="117">
        <f t="shared" si="57"/>
        <v>10.266672899341861</v>
      </c>
      <c r="F383" s="117">
        <f t="shared" si="58"/>
        <v>793.36935077292026</v>
      </c>
      <c r="H383" s="117" t="str">
        <f t="shared" si="65"/>
        <v/>
      </c>
      <c r="I383" s="117" t="str">
        <f t="shared" si="59"/>
        <v/>
      </c>
      <c r="J383" s="117" t="str">
        <f t="shared" si="60"/>
        <v/>
      </c>
      <c r="K383" s="117" t="str">
        <f t="shared" si="61"/>
        <v/>
      </c>
      <c r="L383" s="117" t="str">
        <f t="shared" si="62"/>
        <v/>
      </c>
    </row>
    <row r="384" spans="1:12" ht="14.4" x14ac:dyDescent="0.3">
      <c r="A384" s="116">
        <f t="shared" si="63"/>
        <v>370</v>
      </c>
      <c r="B384" s="117">
        <f t="shared" si="64"/>
        <v>793.36935077292026</v>
      </c>
      <c r="C384" s="117">
        <f t="shared" si="55"/>
        <v>25</v>
      </c>
      <c r="D384" s="117">
        <f t="shared" si="56"/>
        <v>14.545104764170205</v>
      </c>
      <c r="E384" s="117">
        <f t="shared" si="57"/>
        <v>10.454895235829795</v>
      </c>
      <c r="F384" s="117">
        <f t="shared" si="58"/>
        <v>782.91445553709048</v>
      </c>
      <c r="H384" s="117" t="str">
        <f t="shared" si="65"/>
        <v/>
      </c>
      <c r="I384" s="117" t="str">
        <f t="shared" si="59"/>
        <v/>
      </c>
      <c r="J384" s="117" t="str">
        <f t="shared" si="60"/>
        <v/>
      </c>
      <c r="K384" s="117" t="str">
        <f t="shared" si="61"/>
        <v/>
      </c>
      <c r="L384" s="117" t="str">
        <f t="shared" si="62"/>
        <v/>
      </c>
    </row>
    <row r="385" spans="1:12" ht="14.4" x14ac:dyDescent="0.3">
      <c r="A385" s="116">
        <f t="shared" si="63"/>
        <v>371</v>
      </c>
      <c r="B385" s="117">
        <f t="shared" si="64"/>
        <v>782.91445553709048</v>
      </c>
      <c r="C385" s="117">
        <f t="shared" si="55"/>
        <v>25</v>
      </c>
      <c r="D385" s="117">
        <f t="shared" si="56"/>
        <v>14.353431684846658</v>
      </c>
      <c r="E385" s="117">
        <f t="shared" si="57"/>
        <v>10.646568315153342</v>
      </c>
      <c r="F385" s="117">
        <f t="shared" si="58"/>
        <v>772.26788722193714</v>
      </c>
      <c r="H385" s="117" t="str">
        <f t="shared" si="65"/>
        <v/>
      </c>
      <c r="I385" s="117" t="str">
        <f t="shared" si="59"/>
        <v/>
      </c>
      <c r="J385" s="117" t="str">
        <f t="shared" si="60"/>
        <v/>
      </c>
      <c r="K385" s="117" t="str">
        <f t="shared" si="61"/>
        <v/>
      </c>
      <c r="L385" s="117" t="str">
        <f t="shared" si="62"/>
        <v/>
      </c>
    </row>
    <row r="386" spans="1:12" ht="14.4" x14ac:dyDescent="0.3">
      <c r="A386" s="116">
        <f t="shared" si="63"/>
        <v>372</v>
      </c>
      <c r="B386" s="117">
        <f t="shared" si="64"/>
        <v>772.26788722193714</v>
      </c>
      <c r="C386" s="117">
        <f t="shared" si="55"/>
        <v>25</v>
      </c>
      <c r="D386" s="117">
        <f t="shared" si="56"/>
        <v>14.158244599068848</v>
      </c>
      <c r="E386" s="117">
        <f t="shared" si="57"/>
        <v>10.841755400931152</v>
      </c>
      <c r="F386" s="117">
        <f t="shared" si="58"/>
        <v>761.42613182100604</v>
      </c>
      <c r="H386" s="117" t="str">
        <f t="shared" si="65"/>
        <v/>
      </c>
      <c r="I386" s="117" t="str">
        <f t="shared" si="59"/>
        <v/>
      </c>
      <c r="J386" s="117" t="str">
        <f t="shared" si="60"/>
        <v/>
      </c>
      <c r="K386" s="117" t="str">
        <f t="shared" si="61"/>
        <v/>
      </c>
      <c r="L386" s="117" t="str">
        <f t="shared" si="62"/>
        <v/>
      </c>
    </row>
    <row r="387" spans="1:12" ht="14.4" x14ac:dyDescent="0.3">
      <c r="A387" s="116">
        <f t="shared" si="63"/>
        <v>373</v>
      </c>
      <c r="B387" s="117">
        <f t="shared" si="64"/>
        <v>761.42613182100604</v>
      </c>
      <c r="C387" s="117">
        <f t="shared" si="55"/>
        <v>25</v>
      </c>
      <c r="D387" s="117">
        <f t="shared" si="56"/>
        <v>13.95947908338511</v>
      </c>
      <c r="E387" s="117">
        <f t="shared" si="57"/>
        <v>11.04052091661489</v>
      </c>
      <c r="F387" s="117">
        <f t="shared" si="58"/>
        <v>750.38561090439111</v>
      </c>
      <c r="H387" s="117" t="str">
        <f t="shared" si="65"/>
        <v/>
      </c>
      <c r="I387" s="117" t="str">
        <f t="shared" si="59"/>
        <v/>
      </c>
      <c r="J387" s="117" t="str">
        <f t="shared" si="60"/>
        <v/>
      </c>
      <c r="K387" s="117" t="str">
        <f t="shared" si="61"/>
        <v/>
      </c>
      <c r="L387" s="117" t="str">
        <f t="shared" si="62"/>
        <v/>
      </c>
    </row>
    <row r="388" spans="1:12" ht="14.4" x14ac:dyDescent="0.3">
      <c r="A388" s="116">
        <f t="shared" si="63"/>
        <v>374</v>
      </c>
      <c r="B388" s="117">
        <f t="shared" si="64"/>
        <v>750.38561090439111</v>
      </c>
      <c r="C388" s="117">
        <f t="shared" si="55"/>
        <v>25</v>
      </c>
      <c r="D388" s="117">
        <f t="shared" si="56"/>
        <v>13.75706953324717</v>
      </c>
      <c r="E388" s="117">
        <f t="shared" si="57"/>
        <v>11.24293046675283</v>
      </c>
      <c r="F388" s="117">
        <f t="shared" si="58"/>
        <v>739.14268043763832</v>
      </c>
      <c r="H388" s="117" t="str">
        <f t="shared" si="65"/>
        <v/>
      </c>
      <c r="I388" s="117" t="str">
        <f t="shared" si="59"/>
        <v/>
      </c>
      <c r="J388" s="117" t="str">
        <f t="shared" si="60"/>
        <v/>
      </c>
      <c r="K388" s="117" t="str">
        <f t="shared" si="61"/>
        <v/>
      </c>
      <c r="L388" s="117" t="str">
        <f t="shared" si="62"/>
        <v/>
      </c>
    </row>
    <row r="389" spans="1:12" ht="14.4" x14ac:dyDescent="0.3">
      <c r="A389" s="116">
        <f t="shared" si="63"/>
        <v>375</v>
      </c>
      <c r="B389" s="117">
        <f t="shared" si="64"/>
        <v>739.14268043763832</v>
      </c>
      <c r="C389" s="117">
        <f t="shared" si="55"/>
        <v>25</v>
      </c>
      <c r="D389" s="117">
        <f t="shared" si="56"/>
        <v>13.550949141356703</v>
      </c>
      <c r="E389" s="117">
        <f t="shared" si="57"/>
        <v>11.449050858643297</v>
      </c>
      <c r="F389" s="117">
        <f t="shared" si="58"/>
        <v>727.693629578995</v>
      </c>
      <c r="H389" s="117" t="str">
        <f t="shared" si="65"/>
        <v/>
      </c>
      <c r="I389" s="117" t="str">
        <f t="shared" si="59"/>
        <v/>
      </c>
      <c r="J389" s="117" t="str">
        <f t="shared" si="60"/>
        <v/>
      </c>
      <c r="K389" s="117" t="str">
        <f t="shared" si="61"/>
        <v/>
      </c>
      <c r="L389" s="117" t="str">
        <f t="shared" si="62"/>
        <v/>
      </c>
    </row>
    <row r="390" spans="1:12" ht="14.4" x14ac:dyDescent="0.3">
      <c r="A390" s="116">
        <f t="shared" si="63"/>
        <v>376</v>
      </c>
      <c r="B390" s="117">
        <f t="shared" si="64"/>
        <v>727.693629578995</v>
      </c>
      <c r="C390" s="117">
        <f t="shared" si="55"/>
        <v>25</v>
      </c>
      <c r="D390" s="117">
        <f t="shared" si="56"/>
        <v>13.341049875614909</v>
      </c>
      <c r="E390" s="117">
        <f t="shared" si="57"/>
        <v>11.658950124385091</v>
      </c>
      <c r="F390" s="117">
        <f t="shared" si="58"/>
        <v>716.03467945460989</v>
      </c>
      <c r="H390" s="117" t="str">
        <f t="shared" si="65"/>
        <v/>
      </c>
      <c r="I390" s="117" t="str">
        <f t="shared" si="59"/>
        <v/>
      </c>
      <c r="J390" s="117" t="str">
        <f t="shared" si="60"/>
        <v/>
      </c>
      <c r="K390" s="117" t="str">
        <f t="shared" si="61"/>
        <v/>
      </c>
      <c r="L390" s="117" t="str">
        <f t="shared" si="62"/>
        <v/>
      </c>
    </row>
    <row r="391" spans="1:12" ht="14.4" x14ac:dyDescent="0.3">
      <c r="A391" s="116">
        <f t="shared" si="63"/>
        <v>377</v>
      </c>
      <c r="B391" s="117">
        <f t="shared" si="64"/>
        <v>716.03467945460989</v>
      </c>
      <c r="C391" s="117">
        <f t="shared" si="55"/>
        <v>25</v>
      </c>
      <c r="D391" s="117">
        <f t="shared" si="56"/>
        <v>13.127302456667849</v>
      </c>
      <c r="E391" s="117">
        <f t="shared" si="57"/>
        <v>11.872697543332151</v>
      </c>
      <c r="F391" s="117">
        <f t="shared" si="58"/>
        <v>704.16198191127773</v>
      </c>
      <c r="H391" s="117" t="str">
        <f t="shared" si="65"/>
        <v/>
      </c>
      <c r="I391" s="117" t="str">
        <f t="shared" si="59"/>
        <v/>
      </c>
      <c r="J391" s="117" t="str">
        <f t="shared" si="60"/>
        <v/>
      </c>
      <c r="K391" s="117" t="str">
        <f t="shared" si="61"/>
        <v/>
      </c>
      <c r="L391" s="117" t="str">
        <f t="shared" si="62"/>
        <v/>
      </c>
    </row>
    <row r="392" spans="1:12" ht="14.4" x14ac:dyDescent="0.3">
      <c r="A392" s="116">
        <f t="shared" si="63"/>
        <v>378</v>
      </c>
      <c r="B392" s="117">
        <f t="shared" si="64"/>
        <v>704.16198191127773</v>
      </c>
      <c r="C392" s="117">
        <f t="shared" si="55"/>
        <v>25</v>
      </c>
      <c r="D392" s="117">
        <f t="shared" si="56"/>
        <v>12.909636335040092</v>
      </c>
      <c r="E392" s="117">
        <f t="shared" si="57"/>
        <v>12.090363664959908</v>
      </c>
      <c r="F392" s="117">
        <f t="shared" si="58"/>
        <v>692.07161824631783</v>
      </c>
      <c r="H392" s="117" t="str">
        <f t="shared" si="65"/>
        <v/>
      </c>
      <c r="I392" s="117" t="str">
        <f t="shared" si="59"/>
        <v/>
      </c>
      <c r="J392" s="117" t="str">
        <f t="shared" si="60"/>
        <v/>
      </c>
      <c r="K392" s="117" t="str">
        <f t="shared" si="61"/>
        <v/>
      </c>
      <c r="L392" s="117" t="str">
        <f t="shared" si="62"/>
        <v/>
      </c>
    </row>
    <row r="393" spans="1:12" ht="14.4" x14ac:dyDescent="0.3">
      <c r="A393" s="116">
        <f t="shared" si="63"/>
        <v>379</v>
      </c>
      <c r="B393" s="117">
        <f t="shared" si="64"/>
        <v>692.07161824631783</v>
      </c>
      <c r="C393" s="117">
        <f t="shared" si="55"/>
        <v>25</v>
      </c>
      <c r="D393" s="117">
        <f t="shared" si="56"/>
        <v>12.687979667849159</v>
      </c>
      <c r="E393" s="117">
        <f t="shared" si="57"/>
        <v>12.312020332150841</v>
      </c>
      <c r="F393" s="117">
        <f t="shared" si="58"/>
        <v>679.75959791416699</v>
      </c>
      <c r="H393" s="117" t="str">
        <f t="shared" si="65"/>
        <v/>
      </c>
      <c r="I393" s="117" t="str">
        <f t="shared" si="59"/>
        <v/>
      </c>
      <c r="J393" s="117" t="str">
        <f t="shared" si="60"/>
        <v/>
      </c>
      <c r="K393" s="117" t="str">
        <f t="shared" si="61"/>
        <v/>
      </c>
      <c r="L393" s="117" t="str">
        <f t="shared" si="62"/>
        <v/>
      </c>
    </row>
    <row r="394" spans="1:12" ht="14.4" x14ac:dyDescent="0.3">
      <c r="A394" s="116">
        <f t="shared" si="63"/>
        <v>380</v>
      </c>
      <c r="B394" s="117">
        <f t="shared" si="64"/>
        <v>679.75959791416699</v>
      </c>
      <c r="C394" s="117">
        <f t="shared" si="55"/>
        <v>25</v>
      </c>
      <c r="D394" s="117">
        <f t="shared" si="56"/>
        <v>12.462259295093062</v>
      </c>
      <c r="E394" s="117">
        <f t="shared" si="57"/>
        <v>12.537740704906938</v>
      </c>
      <c r="F394" s="117">
        <f t="shared" si="58"/>
        <v>667.22185720926007</v>
      </c>
      <c r="H394" s="117" t="str">
        <f t="shared" si="65"/>
        <v/>
      </c>
      <c r="I394" s="117" t="str">
        <f t="shared" si="59"/>
        <v/>
      </c>
      <c r="J394" s="117" t="str">
        <f t="shared" si="60"/>
        <v/>
      </c>
      <c r="K394" s="117" t="str">
        <f t="shared" si="61"/>
        <v/>
      </c>
      <c r="L394" s="117" t="str">
        <f t="shared" si="62"/>
        <v/>
      </c>
    </row>
    <row r="395" spans="1:12" ht="14.4" x14ac:dyDescent="0.3">
      <c r="A395" s="116">
        <f t="shared" si="63"/>
        <v>381</v>
      </c>
      <c r="B395" s="117">
        <f t="shared" si="64"/>
        <v>667.22185720926007</v>
      </c>
      <c r="C395" s="117">
        <f t="shared" si="55"/>
        <v>25</v>
      </c>
      <c r="D395" s="117">
        <f t="shared" si="56"/>
        <v>12.2324007155031</v>
      </c>
      <c r="E395" s="117">
        <f t="shared" si="57"/>
        <v>12.7675992844969</v>
      </c>
      <c r="F395" s="117">
        <f t="shared" si="58"/>
        <v>654.45425792476317</v>
      </c>
      <c r="H395" s="117" t="str">
        <f t="shared" si="65"/>
        <v/>
      </c>
      <c r="I395" s="117" t="str">
        <f t="shared" si="59"/>
        <v/>
      </c>
      <c r="J395" s="117" t="str">
        <f t="shared" si="60"/>
        <v/>
      </c>
      <c r="K395" s="117" t="str">
        <f t="shared" si="61"/>
        <v/>
      </c>
      <c r="L395" s="117" t="str">
        <f t="shared" si="62"/>
        <v/>
      </c>
    </row>
    <row r="396" spans="1:12" ht="14.4" x14ac:dyDescent="0.3">
      <c r="A396" s="116">
        <f t="shared" si="63"/>
        <v>382</v>
      </c>
      <c r="B396" s="117">
        <f t="shared" si="64"/>
        <v>654.45425792476317</v>
      </c>
      <c r="C396" s="117">
        <f t="shared" si="55"/>
        <v>25</v>
      </c>
      <c r="D396" s="117">
        <f t="shared" si="56"/>
        <v>11.998328061953991</v>
      </c>
      <c r="E396" s="117">
        <f t="shared" si="57"/>
        <v>13.001671938046009</v>
      </c>
      <c r="F396" s="117">
        <f t="shared" si="58"/>
        <v>641.45258598671717</v>
      </c>
      <c r="H396" s="117" t="str">
        <f t="shared" si="65"/>
        <v/>
      </c>
      <c r="I396" s="117" t="str">
        <f t="shared" si="59"/>
        <v/>
      </c>
      <c r="J396" s="117" t="str">
        <f t="shared" si="60"/>
        <v/>
      </c>
      <c r="K396" s="117" t="str">
        <f t="shared" si="61"/>
        <v/>
      </c>
      <c r="L396" s="117" t="str">
        <f t="shared" si="62"/>
        <v/>
      </c>
    </row>
    <row r="397" spans="1:12" ht="14.4" x14ac:dyDescent="0.3">
      <c r="A397" s="116">
        <f t="shared" si="63"/>
        <v>383</v>
      </c>
      <c r="B397" s="117">
        <f t="shared" si="64"/>
        <v>641.45258598671717</v>
      </c>
      <c r="C397" s="117">
        <f t="shared" si="55"/>
        <v>25</v>
      </c>
      <c r="D397" s="117">
        <f t="shared" si="56"/>
        <v>11.759964076423149</v>
      </c>
      <c r="E397" s="117">
        <f t="shared" si="57"/>
        <v>13.240035923576851</v>
      </c>
      <c r="F397" s="117">
        <f t="shared" si="58"/>
        <v>628.21255006314027</v>
      </c>
      <c r="H397" s="117" t="str">
        <f t="shared" si="65"/>
        <v/>
      </c>
      <c r="I397" s="117" t="str">
        <f t="shared" si="59"/>
        <v/>
      </c>
      <c r="J397" s="117" t="str">
        <f t="shared" si="60"/>
        <v/>
      </c>
      <c r="K397" s="117" t="str">
        <f t="shared" si="61"/>
        <v/>
      </c>
      <c r="L397" s="117" t="str">
        <f t="shared" si="62"/>
        <v/>
      </c>
    </row>
    <row r="398" spans="1:12" ht="14.4" x14ac:dyDescent="0.3">
      <c r="A398" s="116">
        <f t="shared" si="63"/>
        <v>384</v>
      </c>
      <c r="B398" s="117">
        <f t="shared" si="64"/>
        <v>628.21255006314027</v>
      </c>
      <c r="C398" s="117">
        <f t="shared" si="55"/>
        <v>25</v>
      </c>
      <c r="D398" s="117">
        <f t="shared" si="56"/>
        <v>11.517230084490905</v>
      </c>
      <c r="E398" s="117">
        <f t="shared" si="57"/>
        <v>13.482769915509095</v>
      </c>
      <c r="F398" s="117">
        <f t="shared" si="58"/>
        <v>614.72978014763112</v>
      </c>
      <c r="H398" s="117" t="str">
        <f t="shared" si="65"/>
        <v/>
      </c>
      <c r="I398" s="117" t="str">
        <f t="shared" si="59"/>
        <v/>
      </c>
      <c r="J398" s="117" t="str">
        <f t="shared" si="60"/>
        <v/>
      </c>
      <c r="K398" s="117" t="str">
        <f t="shared" si="61"/>
        <v/>
      </c>
      <c r="L398" s="117" t="str">
        <f t="shared" si="62"/>
        <v/>
      </c>
    </row>
    <row r="399" spans="1:12" ht="14.4" x14ac:dyDescent="0.3">
      <c r="A399" s="116">
        <f t="shared" si="63"/>
        <v>385</v>
      </c>
      <c r="B399" s="117">
        <f t="shared" si="64"/>
        <v>614.72978014763112</v>
      </c>
      <c r="C399" s="117">
        <f t="shared" ref="C399:C462" si="66">IF($B399="","",MIN($B399+$D399,MAX($B399*$B$7,$B$8)))</f>
        <v>25</v>
      </c>
      <c r="D399" s="117">
        <f t="shared" ref="D399:D462" si="67">IF($B399="","",$B399*($B$6/12))</f>
        <v>11.270045969373237</v>
      </c>
      <c r="E399" s="117">
        <f t="shared" ref="E399:E462" si="68">IF($B399="","",$C399-$D399)</f>
        <v>13.729954030626763</v>
      </c>
      <c r="F399" s="117">
        <f t="shared" ref="F399:F462" si="69">IF($B399="","",MAX($B399+$D399-$C399,0))</f>
        <v>600.99982611700432</v>
      </c>
      <c r="H399" s="117" t="str">
        <f t="shared" si="65"/>
        <v/>
      </c>
      <c r="I399" s="117" t="str">
        <f t="shared" ref="I399:I462" si="70">IF($H399="","",MIN($B$9,$H399+$J399))</f>
        <v/>
      </c>
      <c r="J399" s="117" t="str">
        <f t="shared" ref="J399:J462" si="71">IF($H399="","",$H399*($B$6/12))</f>
        <v/>
      </c>
      <c r="K399" s="117" t="str">
        <f t="shared" ref="K399:K462" si="72">IF($H399="","",$I399-$J399)</f>
        <v/>
      </c>
      <c r="L399" s="117" t="str">
        <f t="shared" ref="L399:L462" si="73">IF($H399="","",MAX($H399+$J399-$I399,0))</f>
        <v/>
      </c>
    </row>
    <row r="400" spans="1:12" ht="14.4" x14ac:dyDescent="0.3">
      <c r="A400" s="116">
        <f t="shared" ref="A400:A463" si="74">IF(AND(N($F399)&lt;=0,N($L399)&lt;=0),"",$A399+1)</f>
        <v>386</v>
      </c>
      <c r="B400" s="117">
        <f t="shared" ref="B400:B463" si="75">IF(N($F399)&lt;=0,"",$F399)</f>
        <v>600.99982611700432</v>
      </c>
      <c r="C400" s="117">
        <f t="shared" si="66"/>
        <v>25</v>
      </c>
      <c r="D400" s="117">
        <f t="shared" si="67"/>
        <v>11.018330145478412</v>
      </c>
      <c r="E400" s="117">
        <f t="shared" si="68"/>
        <v>13.981669854521588</v>
      </c>
      <c r="F400" s="117">
        <f t="shared" si="69"/>
        <v>587.01815626248276</v>
      </c>
      <c r="H400" s="117" t="str">
        <f t="shared" ref="H400:H463" si="76">IF(N($L399)&lt;=0,"",$L399)</f>
        <v/>
      </c>
      <c r="I400" s="117" t="str">
        <f t="shared" si="70"/>
        <v/>
      </c>
      <c r="J400" s="117" t="str">
        <f t="shared" si="71"/>
        <v/>
      </c>
      <c r="K400" s="117" t="str">
        <f t="shared" si="72"/>
        <v/>
      </c>
      <c r="L400" s="117" t="str">
        <f t="shared" si="73"/>
        <v/>
      </c>
    </row>
    <row r="401" spans="1:12" ht="14.4" x14ac:dyDescent="0.3">
      <c r="A401" s="116">
        <f t="shared" si="74"/>
        <v>387</v>
      </c>
      <c r="B401" s="117">
        <f t="shared" si="75"/>
        <v>587.01815626248276</v>
      </c>
      <c r="C401" s="117">
        <f t="shared" si="66"/>
        <v>25</v>
      </c>
      <c r="D401" s="117">
        <f t="shared" si="67"/>
        <v>10.761999531478851</v>
      </c>
      <c r="E401" s="117">
        <f t="shared" si="68"/>
        <v>14.238000468521149</v>
      </c>
      <c r="F401" s="117">
        <f t="shared" si="69"/>
        <v>572.78015579396163</v>
      </c>
      <c r="H401" s="117" t="str">
        <f t="shared" si="76"/>
        <v/>
      </c>
      <c r="I401" s="117" t="str">
        <f t="shared" si="70"/>
        <v/>
      </c>
      <c r="J401" s="117" t="str">
        <f t="shared" si="71"/>
        <v/>
      </c>
      <c r="K401" s="117" t="str">
        <f t="shared" si="72"/>
        <v/>
      </c>
      <c r="L401" s="117" t="str">
        <f t="shared" si="73"/>
        <v/>
      </c>
    </row>
    <row r="402" spans="1:12" ht="14.4" x14ac:dyDescent="0.3">
      <c r="A402" s="116">
        <f t="shared" si="74"/>
        <v>388</v>
      </c>
      <c r="B402" s="117">
        <f t="shared" si="75"/>
        <v>572.78015579396163</v>
      </c>
      <c r="C402" s="117">
        <f t="shared" si="66"/>
        <v>25</v>
      </c>
      <c r="D402" s="117">
        <f t="shared" si="67"/>
        <v>10.500969522889296</v>
      </c>
      <c r="E402" s="117">
        <f t="shared" si="68"/>
        <v>14.499030477110704</v>
      </c>
      <c r="F402" s="117">
        <f t="shared" si="69"/>
        <v>558.28112531685088</v>
      </c>
      <c r="H402" s="117" t="str">
        <f t="shared" si="76"/>
        <v/>
      </c>
      <c r="I402" s="117" t="str">
        <f t="shared" si="70"/>
        <v/>
      </c>
      <c r="J402" s="117" t="str">
        <f t="shared" si="71"/>
        <v/>
      </c>
      <c r="K402" s="117" t="str">
        <f t="shared" si="72"/>
        <v/>
      </c>
      <c r="L402" s="117" t="str">
        <f t="shared" si="73"/>
        <v/>
      </c>
    </row>
    <row r="403" spans="1:12" ht="14.4" x14ac:dyDescent="0.3">
      <c r="A403" s="116">
        <f t="shared" si="74"/>
        <v>389</v>
      </c>
      <c r="B403" s="117">
        <f t="shared" si="75"/>
        <v>558.28112531685088</v>
      </c>
      <c r="C403" s="117">
        <f t="shared" si="66"/>
        <v>25</v>
      </c>
      <c r="D403" s="117">
        <f t="shared" si="67"/>
        <v>10.235153964142267</v>
      </c>
      <c r="E403" s="117">
        <f t="shared" si="68"/>
        <v>14.764846035857733</v>
      </c>
      <c r="F403" s="117">
        <f t="shared" si="69"/>
        <v>543.5162792809931</v>
      </c>
      <c r="H403" s="117" t="str">
        <f t="shared" si="76"/>
        <v/>
      </c>
      <c r="I403" s="117" t="str">
        <f t="shared" si="70"/>
        <v/>
      </c>
      <c r="J403" s="117" t="str">
        <f t="shared" si="71"/>
        <v/>
      </c>
      <c r="K403" s="117" t="str">
        <f t="shared" si="72"/>
        <v/>
      </c>
      <c r="L403" s="117" t="str">
        <f t="shared" si="73"/>
        <v/>
      </c>
    </row>
    <row r="404" spans="1:12" ht="14.4" x14ac:dyDescent="0.3">
      <c r="A404" s="116">
        <f t="shared" si="74"/>
        <v>390</v>
      </c>
      <c r="B404" s="117">
        <f t="shared" si="75"/>
        <v>543.5162792809931</v>
      </c>
      <c r="C404" s="117">
        <f t="shared" si="66"/>
        <v>25</v>
      </c>
      <c r="D404" s="117">
        <f t="shared" si="67"/>
        <v>9.9644651201515408</v>
      </c>
      <c r="E404" s="117">
        <f t="shared" si="68"/>
        <v>15.035534879848459</v>
      </c>
      <c r="F404" s="117">
        <f t="shared" si="69"/>
        <v>528.48074440114465</v>
      </c>
      <c r="H404" s="117" t="str">
        <f t="shared" si="76"/>
        <v/>
      </c>
      <c r="I404" s="117" t="str">
        <f t="shared" si="70"/>
        <v/>
      </c>
      <c r="J404" s="117" t="str">
        <f t="shared" si="71"/>
        <v/>
      </c>
      <c r="K404" s="117" t="str">
        <f t="shared" si="72"/>
        <v/>
      </c>
      <c r="L404" s="117" t="str">
        <f t="shared" si="73"/>
        <v/>
      </c>
    </row>
    <row r="405" spans="1:12" ht="14.4" x14ac:dyDescent="0.3">
      <c r="A405" s="116">
        <f t="shared" si="74"/>
        <v>391</v>
      </c>
      <c r="B405" s="117">
        <f t="shared" si="75"/>
        <v>528.48074440114465</v>
      </c>
      <c r="C405" s="117">
        <f t="shared" si="66"/>
        <v>25</v>
      </c>
      <c r="D405" s="117">
        <f t="shared" si="67"/>
        <v>9.6888136473543192</v>
      </c>
      <c r="E405" s="117">
        <f t="shared" si="68"/>
        <v>15.311186352645681</v>
      </c>
      <c r="F405" s="117">
        <f t="shared" si="69"/>
        <v>513.16955804849897</v>
      </c>
      <c r="H405" s="117" t="str">
        <f t="shared" si="76"/>
        <v/>
      </c>
      <c r="I405" s="117" t="str">
        <f t="shared" si="70"/>
        <v/>
      </c>
      <c r="J405" s="117" t="str">
        <f t="shared" si="71"/>
        <v/>
      </c>
      <c r="K405" s="117" t="str">
        <f t="shared" si="72"/>
        <v/>
      </c>
      <c r="L405" s="117" t="str">
        <f t="shared" si="73"/>
        <v/>
      </c>
    </row>
    <row r="406" spans="1:12" ht="14.4" x14ac:dyDescent="0.3">
      <c r="A406" s="116">
        <f t="shared" si="74"/>
        <v>392</v>
      </c>
      <c r="B406" s="117">
        <f t="shared" si="75"/>
        <v>513.16955804849897</v>
      </c>
      <c r="C406" s="117">
        <f t="shared" si="66"/>
        <v>25</v>
      </c>
      <c r="D406" s="117">
        <f t="shared" si="67"/>
        <v>9.4081085642224807</v>
      </c>
      <c r="E406" s="117">
        <f t="shared" si="68"/>
        <v>15.591891435777519</v>
      </c>
      <c r="F406" s="117">
        <f t="shared" si="69"/>
        <v>497.57766661272149</v>
      </c>
      <c r="H406" s="117" t="str">
        <f t="shared" si="76"/>
        <v/>
      </c>
      <c r="I406" s="117" t="str">
        <f t="shared" si="70"/>
        <v/>
      </c>
      <c r="J406" s="117" t="str">
        <f t="shared" si="71"/>
        <v/>
      </c>
      <c r="K406" s="117" t="str">
        <f t="shared" si="72"/>
        <v/>
      </c>
      <c r="L406" s="117" t="str">
        <f t="shared" si="73"/>
        <v/>
      </c>
    </row>
    <row r="407" spans="1:12" ht="14.4" x14ac:dyDescent="0.3">
      <c r="A407" s="116">
        <f t="shared" si="74"/>
        <v>393</v>
      </c>
      <c r="B407" s="117">
        <f t="shared" si="75"/>
        <v>497.57766661272149</v>
      </c>
      <c r="C407" s="117">
        <f t="shared" si="66"/>
        <v>25</v>
      </c>
      <c r="D407" s="117">
        <f t="shared" si="67"/>
        <v>9.1222572212332267</v>
      </c>
      <c r="E407" s="117">
        <f t="shared" si="68"/>
        <v>15.877742778766773</v>
      </c>
      <c r="F407" s="117">
        <f t="shared" si="69"/>
        <v>481.6999238339547</v>
      </c>
      <c r="H407" s="117" t="str">
        <f t="shared" si="76"/>
        <v/>
      </c>
      <c r="I407" s="117" t="str">
        <f t="shared" si="70"/>
        <v/>
      </c>
      <c r="J407" s="117" t="str">
        <f t="shared" si="71"/>
        <v/>
      </c>
      <c r="K407" s="117" t="str">
        <f t="shared" si="72"/>
        <v/>
      </c>
      <c r="L407" s="117" t="str">
        <f t="shared" si="73"/>
        <v/>
      </c>
    </row>
    <row r="408" spans="1:12" ht="14.4" x14ac:dyDescent="0.3">
      <c r="A408" s="116">
        <f t="shared" si="74"/>
        <v>394</v>
      </c>
      <c r="B408" s="117">
        <f t="shared" si="75"/>
        <v>481.6999238339547</v>
      </c>
      <c r="C408" s="117">
        <f t="shared" si="66"/>
        <v>25</v>
      </c>
      <c r="D408" s="117">
        <f t="shared" si="67"/>
        <v>8.8311652702891692</v>
      </c>
      <c r="E408" s="117">
        <f t="shared" si="68"/>
        <v>16.168834729710831</v>
      </c>
      <c r="F408" s="117">
        <f t="shared" si="69"/>
        <v>465.53108910424385</v>
      </c>
      <c r="H408" s="117" t="str">
        <f t="shared" si="76"/>
        <v/>
      </c>
      <c r="I408" s="117" t="str">
        <f t="shared" si="70"/>
        <v/>
      </c>
      <c r="J408" s="117" t="str">
        <f t="shared" si="71"/>
        <v/>
      </c>
      <c r="K408" s="117" t="str">
        <f t="shared" si="72"/>
        <v/>
      </c>
      <c r="L408" s="117" t="str">
        <f t="shared" si="73"/>
        <v/>
      </c>
    </row>
    <row r="409" spans="1:12" ht="14.4" x14ac:dyDescent="0.3">
      <c r="A409" s="116">
        <f t="shared" si="74"/>
        <v>395</v>
      </c>
      <c r="B409" s="117">
        <f t="shared" si="75"/>
        <v>465.53108910424385</v>
      </c>
      <c r="C409" s="117">
        <f t="shared" si="66"/>
        <v>25</v>
      </c>
      <c r="D409" s="117">
        <f t="shared" si="67"/>
        <v>8.5347366335778041</v>
      </c>
      <c r="E409" s="117">
        <f t="shared" si="68"/>
        <v>16.465263366422196</v>
      </c>
      <c r="F409" s="117">
        <f t="shared" si="69"/>
        <v>449.06582573782163</v>
      </c>
      <c r="H409" s="117" t="str">
        <f t="shared" si="76"/>
        <v/>
      </c>
      <c r="I409" s="117" t="str">
        <f t="shared" si="70"/>
        <v/>
      </c>
      <c r="J409" s="117" t="str">
        <f t="shared" si="71"/>
        <v/>
      </c>
      <c r="K409" s="117" t="str">
        <f t="shared" si="72"/>
        <v/>
      </c>
      <c r="L409" s="117" t="str">
        <f t="shared" si="73"/>
        <v/>
      </c>
    </row>
    <row r="410" spans="1:12" ht="14.4" x14ac:dyDescent="0.3">
      <c r="A410" s="116">
        <f t="shared" si="74"/>
        <v>396</v>
      </c>
      <c r="B410" s="117">
        <f t="shared" si="75"/>
        <v>449.06582573782163</v>
      </c>
      <c r="C410" s="117">
        <f t="shared" si="66"/>
        <v>25</v>
      </c>
      <c r="D410" s="117">
        <f t="shared" si="67"/>
        <v>8.2328734718600636</v>
      </c>
      <c r="E410" s="117">
        <f t="shared" si="68"/>
        <v>16.767126528139936</v>
      </c>
      <c r="F410" s="117">
        <f t="shared" si="69"/>
        <v>432.29869920968167</v>
      </c>
      <c r="H410" s="117" t="str">
        <f t="shared" si="76"/>
        <v/>
      </c>
      <c r="I410" s="117" t="str">
        <f t="shared" si="70"/>
        <v/>
      </c>
      <c r="J410" s="117" t="str">
        <f t="shared" si="71"/>
        <v/>
      </c>
      <c r="K410" s="117" t="str">
        <f t="shared" si="72"/>
        <v/>
      </c>
      <c r="L410" s="117" t="str">
        <f t="shared" si="73"/>
        <v/>
      </c>
    </row>
    <row r="411" spans="1:12" ht="14.4" x14ac:dyDescent="0.3">
      <c r="A411" s="116">
        <f t="shared" si="74"/>
        <v>397</v>
      </c>
      <c r="B411" s="117">
        <f t="shared" si="75"/>
        <v>432.29869920968167</v>
      </c>
      <c r="C411" s="117">
        <f t="shared" si="66"/>
        <v>25</v>
      </c>
      <c r="D411" s="117">
        <f t="shared" si="67"/>
        <v>7.925476152177497</v>
      </c>
      <c r="E411" s="117">
        <f t="shared" si="68"/>
        <v>17.074523847822505</v>
      </c>
      <c r="F411" s="117">
        <f t="shared" si="69"/>
        <v>415.22417536185918</v>
      </c>
      <c r="H411" s="117" t="str">
        <f t="shared" si="76"/>
        <v/>
      </c>
      <c r="I411" s="117" t="str">
        <f t="shared" si="70"/>
        <v/>
      </c>
      <c r="J411" s="117" t="str">
        <f t="shared" si="71"/>
        <v/>
      </c>
      <c r="K411" s="117" t="str">
        <f t="shared" si="72"/>
        <v/>
      </c>
      <c r="L411" s="117" t="str">
        <f t="shared" si="73"/>
        <v/>
      </c>
    </row>
    <row r="412" spans="1:12" ht="14.4" x14ac:dyDescent="0.3">
      <c r="A412" s="116">
        <f t="shared" si="74"/>
        <v>398</v>
      </c>
      <c r="B412" s="117">
        <f t="shared" si="75"/>
        <v>415.22417536185918</v>
      </c>
      <c r="C412" s="117">
        <f t="shared" si="66"/>
        <v>25</v>
      </c>
      <c r="D412" s="117">
        <f t="shared" si="67"/>
        <v>7.6124432149674179</v>
      </c>
      <c r="E412" s="117">
        <f t="shared" si="68"/>
        <v>17.387556785032583</v>
      </c>
      <c r="F412" s="117">
        <f t="shared" si="69"/>
        <v>397.8366185768266</v>
      </c>
      <c r="H412" s="117" t="str">
        <f t="shared" si="76"/>
        <v/>
      </c>
      <c r="I412" s="117" t="str">
        <f t="shared" si="70"/>
        <v/>
      </c>
      <c r="J412" s="117" t="str">
        <f t="shared" si="71"/>
        <v/>
      </c>
      <c r="K412" s="117" t="str">
        <f t="shared" si="72"/>
        <v/>
      </c>
      <c r="L412" s="117" t="str">
        <f t="shared" si="73"/>
        <v/>
      </c>
    </row>
    <row r="413" spans="1:12" ht="14.4" x14ac:dyDescent="0.3">
      <c r="A413" s="116">
        <f t="shared" si="74"/>
        <v>399</v>
      </c>
      <c r="B413" s="117">
        <f t="shared" si="75"/>
        <v>397.8366185768266</v>
      </c>
      <c r="C413" s="117">
        <f t="shared" si="66"/>
        <v>25</v>
      </c>
      <c r="D413" s="117">
        <f t="shared" si="67"/>
        <v>7.2936713405751545</v>
      </c>
      <c r="E413" s="117">
        <f t="shared" si="68"/>
        <v>17.706328659424845</v>
      </c>
      <c r="F413" s="117">
        <f t="shared" si="69"/>
        <v>380.13028991740174</v>
      </c>
      <c r="H413" s="117" t="str">
        <f t="shared" si="76"/>
        <v/>
      </c>
      <c r="I413" s="117" t="str">
        <f t="shared" si="70"/>
        <v/>
      </c>
      <c r="J413" s="117" t="str">
        <f t="shared" si="71"/>
        <v/>
      </c>
      <c r="K413" s="117" t="str">
        <f t="shared" si="72"/>
        <v/>
      </c>
      <c r="L413" s="117" t="str">
        <f t="shared" si="73"/>
        <v/>
      </c>
    </row>
    <row r="414" spans="1:12" ht="14.4" x14ac:dyDescent="0.3">
      <c r="A414" s="116">
        <f t="shared" si="74"/>
        <v>400</v>
      </c>
      <c r="B414" s="117">
        <f t="shared" si="75"/>
        <v>380.13028991740174</v>
      </c>
      <c r="C414" s="117">
        <f t="shared" si="66"/>
        <v>25</v>
      </c>
      <c r="D414" s="117">
        <f t="shared" si="67"/>
        <v>6.9690553151523655</v>
      </c>
      <c r="E414" s="117">
        <f t="shared" si="68"/>
        <v>18.030944684847633</v>
      </c>
      <c r="F414" s="117">
        <f t="shared" si="69"/>
        <v>362.09934523255413</v>
      </c>
      <c r="H414" s="117" t="str">
        <f t="shared" si="76"/>
        <v/>
      </c>
      <c r="I414" s="117" t="str">
        <f t="shared" si="70"/>
        <v/>
      </c>
      <c r="J414" s="117" t="str">
        <f t="shared" si="71"/>
        <v/>
      </c>
      <c r="K414" s="117" t="str">
        <f t="shared" si="72"/>
        <v/>
      </c>
      <c r="L414" s="117" t="str">
        <f t="shared" si="73"/>
        <v/>
      </c>
    </row>
    <row r="415" spans="1:12" ht="14.4" x14ac:dyDescent="0.3">
      <c r="A415" s="116">
        <f t="shared" si="74"/>
        <v>401</v>
      </c>
      <c r="B415" s="117">
        <f t="shared" si="75"/>
        <v>362.09934523255413</v>
      </c>
      <c r="C415" s="117">
        <f t="shared" si="66"/>
        <v>25</v>
      </c>
      <c r="D415" s="117">
        <f t="shared" si="67"/>
        <v>6.6384879959301593</v>
      </c>
      <c r="E415" s="117">
        <f t="shared" si="68"/>
        <v>18.361512004069841</v>
      </c>
      <c r="F415" s="117">
        <f t="shared" si="69"/>
        <v>343.73783322848431</v>
      </c>
      <c r="H415" s="117" t="str">
        <f t="shared" si="76"/>
        <v/>
      </c>
      <c r="I415" s="117" t="str">
        <f t="shared" si="70"/>
        <v/>
      </c>
      <c r="J415" s="117" t="str">
        <f t="shared" si="71"/>
        <v/>
      </c>
      <c r="K415" s="117" t="str">
        <f t="shared" si="72"/>
        <v/>
      </c>
      <c r="L415" s="117" t="str">
        <f t="shared" si="73"/>
        <v/>
      </c>
    </row>
    <row r="416" spans="1:12" ht="14.4" x14ac:dyDescent="0.3">
      <c r="A416" s="116">
        <f t="shared" si="74"/>
        <v>402</v>
      </c>
      <c r="B416" s="117">
        <f t="shared" si="75"/>
        <v>343.73783322848431</v>
      </c>
      <c r="C416" s="117">
        <f t="shared" si="66"/>
        <v>25</v>
      </c>
      <c r="D416" s="117">
        <f t="shared" si="67"/>
        <v>6.301860275855546</v>
      </c>
      <c r="E416" s="117">
        <f t="shared" si="68"/>
        <v>18.698139724144454</v>
      </c>
      <c r="F416" s="117">
        <f t="shared" si="69"/>
        <v>325.03969350433988</v>
      </c>
      <c r="H416" s="117" t="str">
        <f t="shared" si="76"/>
        <v/>
      </c>
      <c r="I416" s="117" t="str">
        <f t="shared" si="70"/>
        <v/>
      </c>
      <c r="J416" s="117" t="str">
        <f t="shared" si="71"/>
        <v/>
      </c>
      <c r="K416" s="117" t="str">
        <f t="shared" si="72"/>
        <v/>
      </c>
      <c r="L416" s="117" t="str">
        <f t="shared" si="73"/>
        <v/>
      </c>
    </row>
    <row r="417" spans="1:12" ht="14.4" x14ac:dyDescent="0.3">
      <c r="A417" s="116">
        <f t="shared" si="74"/>
        <v>403</v>
      </c>
      <c r="B417" s="117">
        <f t="shared" si="75"/>
        <v>325.03969350433988</v>
      </c>
      <c r="C417" s="117">
        <f t="shared" si="66"/>
        <v>25</v>
      </c>
      <c r="D417" s="117">
        <f t="shared" si="67"/>
        <v>5.9590610475795645</v>
      </c>
      <c r="E417" s="117">
        <f t="shared" si="68"/>
        <v>19.040938952420436</v>
      </c>
      <c r="F417" s="117">
        <f t="shared" si="69"/>
        <v>305.99875455191943</v>
      </c>
      <c r="H417" s="117" t="str">
        <f t="shared" si="76"/>
        <v/>
      </c>
      <c r="I417" s="117" t="str">
        <f t="shared" si="70"/>
        <v/>
      </c>
      <c r="J417" s="117" t="str">
        <f t="shared" si="71"/>
        <v/>
      </c>
      <c r="K417" s="117" t="str">
        <f t="shared" si="72"/>
        <v/>
      </c>
      <c r="L417" s="117" t="str">
        <f t="shared" si="73"/>
        <v/>
      </c>
    </row>
    <row r="418" spans="1:12" ht="14.4" x14ac:dyDescent="0.3">
      <c r="A418" s="116">
        <f t="shared" si="74"/>
        <v>404</v>
      </c>
      <c r="B418" s="117">
        <f t="shared" si="75"/>
        <v>305.99875455191943</v>
      </c>
      <c r="C418" s="117">
        <f t="shared" si="66"/>
        <v>25</v>
      </c>
      <c r="D418" s="117">
        <f t="shared" si="67"/>
        <v>5.6099771667851899</v>
      </c>
      <c r="E418" s="117">
        <f t="shared" si="68"/>
        <v>19.390022833214811</v>
      </c>
      <c r="F418" s="117">
        <f t="shared" si="69"/>
        <v>286.60873171870463</v>
      </c>
      <c r="H418" s="117" t="str">
        <f t="shared" si="76"/>
        <v/>
      </c>
      <c r="I418" s="117" t="str">
        <f t="shared" si="70"/>
        <v/>
      </c>
      <c r="J418" s="117" t="str">
        <f t="shared" si="71"/>
        <v/>
      </c>
      <c r="K418" s="117" t="str">
        <f t="shared" si="72"/>
        <v/>
      </c>
      <c r="L418" s="117" t="str">
        <f t="shared" si="73"/>
        <v/>
      </c>
    </row>
    <row r="419" spans="1:12" ht="14.4" x14ac:dyDescent="0.3">
      <c r="A419" s="116">
        <f t="shared" si="74"/>
        <v>405</v>
      </c>
      <c r="B419" s="117">
        <f t="shared" si="75"/>
        <v>286.60873171870463</v>
      </c>
      <c r="C419" s="117">
        <f t="shared" si="66"/>
        <v>25</v>
      </c>
      <c r="D419" s="117">
        <f t="shared" si="67"/>
        <v>5.2544934148429183</v>
      </c>
      <c r="E419" s="117">
        <f t="shared" si="68"/>
        <v>19.745506585157081</v>
      </c>
      <c r="F419" s="117">
        <f t="shared" si="69"/>
        <v>266.86322513354753</v>
      </c>
      <c r="H419" s="117" t="str">
        <f t="shared" si="76"/>
        <v/>
      </c>
      <c r="I419" s="117" t="str">
        <f t="shared" si="70"/>
        <v/>
      </c>
      <c r="J419" s="117" t="str">
        <f t="shared" si="71"/>
        <v/>
      </c>
      <c r="K419" s="117" t="str">
        <f t="shared" si="72"/>
        <v/>
      </c>
      <c r="L419" s="117" t="str">
        <f t="shared" si="73"/>
        <v/>
      </c>
    </row>
    <row r="420" spans="1:12" ht="14.4" x14ac:dyDescent="0.3">
      <c r="A420" s="116">
        <f t="shared" si="74"/>
        <v>406</v>
      </c>
      <c r="B420" s="117">
        <f t="shared" si="75"/>
        <v>266.86322513354753</v>
      </c>
      <c r="C420" s="117">
        <f t="shared" si="66"/>
        <v>25</v>
      </c>
      <c r="D420" s="117">
        <f t="shared" si="67"/>
        <v>4.8924924607817051</v>
      </c>
      <c r="E420" s="117">
        <f t="shared" si="68"/>
        <v>20.107507539218297</v>
      </c>
      <c r="F420" s="117">
        <f t="shared" si="69"/>
        <v>246.75571759432921</v>
      </c>
      <c r="H420" s="117" t="str">
        <f t="shared" si="76"/>
        <v/>
      </c>
      <c r="I420" s="117" t="str">
        <f t="shared" si="70"/>
        <v/>
      </c>
      <c r="J420" s="117" t="str">
        <f t="shared" si="71"/>
        <v/>
      </c>
      <c r="K420" s="117" t="str">
        <f t="shared" si="72"/>
        <v/>
      </c>
      <c r="L420" s="117" t="str">
        <f t="shared" si="73"/>
        <v/>
      </c>
    </row>
    <row r="421" spans="1:12" ht="14.4" x14ac:dyDescent="0.3">
      <c r="A421" s="116">
        <f t="shared" si="74"/>
        <v>407</v>
      </c>
      <c r="B421" s="117">
        <f t="shared" si="75"/>
        <v>246.75571759432921</v>
      </c>
      <c r="C421" s="117">
        <f t="shared" si="66"/>
        <v>25</v>
      </c>
      <c r="D421" s="117">
        <f t="shared" si="67"/>
        <v>4.5238548225627024</v>
      </c>
      <c r="E421" s="117">
        <f t="shared" si="68"/>
        <v>20.476145177437296</v>
      </c>
      <c r="F421" s="117">
        <f t="shared" si="69"/>
        <v>226.27957241689191</v>
      </c>
      <c r="H421" s="117" t="str">
        <f t="shared" si="76"/>
        <v/>
      </c>
      <c r="I421" s="117" t="str">
        <f t="shared" si="70"/>
        <v/>
      </c>
      <c r="J421" s="117" t="str">
        <f t="shared" si="71"/>
        <v/>
      </c>
      <c r="K421" s="117" t="str">
        <f t="shared" si="72"/>
        <v/>
      </c>
      <c r="L421" s="117" t="str">
        <f t="shared" si="73"/>
        <v/>
      </c>
    </row>
    <row r="422" spans="1:12" ht="14.4" x14ac:dyDescent="0.3">
      <c r="A422" s="116">
        <f t="shared" si="74"/>
        <v>408</v>
      </c>
      <c r="B422" s="117">
        <f t="shared" si="75"/>
        <v>226.27957241689191</v>
      </c>
      <c r="C422" s="117">
        <f t="shared" si="66"/>
        <v>25</v>
      </c>
      <c r="D422" s="117">
        <f t="shared" si="67"/>
        <v>4.1484588276430188</v>
      </c>
      <c r="E422" s="117">
        <f t="shared" si="68"/>
        <v>20.851541172356981</v>
      </c>
      <c r="F422" s="117">
        <f t="shared" si="69"/>
        <v>205.42803124453494</v>
      </c>
      <c r="H422" s="117" t="str">
        <f t="shared" si="76"/>
        <v/>
      </c>
      <c r="I422" s="117" t="str">
        <f t="shared" si="70"/>
        <v/>
      </c>
      <c r="J422" s="117" t="str">
        <f t="shared" si="71"/>
        <v/>
      </c>
      <c r="K422" s="117" t="str">
        <f t="shared" si="72"/>
        <v/>
      </c>
      <c r="L422" s="117" t="str">
        <f t="shared" si="73"/>
        <v/>
      </c>
    </row>
    <row r="423" spans="1:12" ht="14.4" x14ac:dyDescent="0.3">
      <c r="A423" s="116">
        <f t="shared" si="74"/>
        <v>409</v>
      </c>
      <c r="B423" s="117">
        <f t="shared" si="75"/>
        <v>205.42803124453494</v>
      </c>
      <c r="C423" s="117">
        <f t="shared" si="66"/>
        <v>25</v>
      </c>
      <c r="D423" s="117">
        <f t="shared" si="67"/>
        <v>3.7661805728164737</v>
      </c>
      <c r="E423" s="117">
        <f t="shared" si="68"/>
        <v>21.233819427183526</v>
      </c>
      <c r="F423" s="117">
        <f t="shared" si="69"/>
        <v>184.1942118173514</v>
      </c>
      <c r="H423" s="117" t="str">
        <f t="shared" si="76"/>
        <v/>
      </c>
      <c r="I423" s="117" t="str">
        <f t="shared" si="70"/>
        <v/>
      </c>
      <c r="J423" s="117" t="str">
        <f t="shared" si="71"/>
        <v/>
      </c>
      <c r="K423" s="117" t="str">
        <f t="shared" si="72"/>
        <v/>
      </c>
      <c r="L423" s="117" t="str">
        <f t="shared" si="73"/>
        <v/>
      </c>
    </row>
    <row r="424" spans="1:12" ht="14.4" x14ac:dyDescent="0.3">
      <c r="A424" s="116">
        <f t="shared" si="74"/>
        <v>410</v>
      </c>
      <c r="B424" s="117">
        <f t="shared" si="75"/>
        <v>184.1942118173514</v>
      </c>
      <c r="C424" s="117">
        <f t="shared" si="66"/>
        <v>25</v>
      </c>
      <c r="D424" s="117">
        <f t="shared" si="67"/>
        <v>3.3768938833181092</v>
      </c>
      <c r="E424" s="117">
        <f t="shared" si="68"/>
        <v>21.623106116681889</v>
      </c>
      <c r="F424" s="117">
        <f t="shared" si="69"/>
        <v>162.57110570066951</v>
      </c>
      <c r="H424" s="117" t="str">
        <f t="shared" si="76"/>
        <v/>
      </c>
      <c r="I424" s="117" t="str">
        <f t="shared" si="70"/>
        <v/>
      </c>
      <c r="J424" s="117" t="str">
        <f t="shared" si="71"/>
        <v/>
      </c>
      <c r="K424" s="117" t="str">
        <f t="shared" si="72"/>
        <v/>
      </c>
      <c r="L424" s="117" t="str">
        <f t="shared" si="73"/>
        <v/>
      </c>
    </row>
    <row r="425" spans="1:12" ht="14.4" x14ac:dyDescent="0.3">
      <c r="A425" s="116">
        <f t="shared" si="74"/>
        <v>411</v>
      </c>
      <c r="B425" s="117">
        <f t="shared" si="75"/>
        <v>162.57110570066951</v>
      </c>
      <c r="C425" s="117">
        <f t="shared" si="66"/>
        <v>25</v>
      </c>
      <c r="D425" s="117">
        <f t="shared" si="67"/>
        <v>2.980470271178941</v>
      </c>
      <c r="E425" s="117">
        <f t="shared" si="68"/>
        <v>22.019529728821059</v>
      </c>
      <c r="F425" s="117">
        <f t="shared" si="69"/>
        <v>140.55157597184845</v>
      </c>
      <c r="H425" s="117" t="str">
        <f t="shared" si="76"/>
        <v/>
      </c>
      <c r="I425" s="117" t="str">
        <f t="shared" si="70"/>
        <v/>
      </c>
      <c r="J425" s="117" t="str">
        <f t="shared" si="71"/>
        <v/>
      </c>
      <c r="K425" s="117" t="str">
        <f t="shared" si="72"/>
        <v/>
      </c>
      <c r="L425" s="117" t="str">
        <f t="shared" si="73"/>
        <v/>
      </c>
    </row>
    <row r="426" spans="1:12" ht="14.4" x14ac:dyDescent="0.3">
      <c r="A426" s="116">
        <f t="shared" si="74"/>
        <v>412</v>
      </c>
      <c r="B426" s="117">
        <f t="shared" si="75"/>
        <v>140.55157597184845</v>
      </c>
      <c r="C426" s="117">
        <f t="shared" si="66"/>
        <v>25</v>
      </c>
      <c r="D426" s="117">
        <f t="shared" si="67"/>
        <v>2.5767788928172215</v>
      </c>
      <c r="E426" s="117">
        <f t="shared" si="68"/>
        <v>22.42322110718278</v>
      </c>
      <c r="F426" s="117">
        <f t="shared" si="69"/>
        <v>118.12835486466568</v>
      </c>
      <c r="H426" s="117" t="str">
        <f t="shared" si="76"/>
        <v/>
      </c>
      <c r="I426" s="117" t="str">
        <f t="shared" si="70"/>
        <v/>
      </c>
      <c r="J426" s="117" t="str">
        <f t="shared" si="71"/>
        <v/>
      </c>
      <c r="K426" s="117" t="str">
        <f t="shared" si="72"/>
        <v/>
      </c>
      <c r="L426" s="117" t="str">
        <f t="shared" si="73"/>
        <v/>
      </c>
    </row>
    <row r="427" spans="1:12" ht="14.4" x14ac:dyDescent="0.3">
      <c r="A427" s="116">
        <f t="shared" si="74"/>
        <v>413</v>
      </c>
      <c r="B427" s="117">
        <f t="shared" si="75"/>
        <v>118.12835486466568</v>
      </c>
      <c r="C427" s="117">
        <f t="shared" si="66"/>
        <v>25</v>
      </c>
      <c r="D427" s="117">
        <f t="shared" si="67"/>
        <v>2.1656865058522041</v>
      </c>
      <c r="E427" s="117">
        <f t="shared" si="68"/>
        <v>22.834313494147796</v>
      </c>
      <c r="F427" s="117">
        <f t="shared" si="69"/>
        <v>95.294041370517888</v>
      </c>
      <c r="H427" s="117" t="str">
        <f t="shared" si="76"/>
        <v/>
      </c>
      <c r="I427" s="117" t="str">
        <f t="shared" si="70"/>
        <v/>
      </c>
      <c r="J427" s="117" t="str">
        <f t="shared" si="71"/>
        <v/>
      </c>
      <c r="K427" s="117" t="str">
        <f t="shared" si="72"/>
        <v/>
      </c>
      <c r="L427" s="117" t="str">
        <f t="shared" si="73"/>
        <v/>
      </c>
    </row>
    <row r="428" spans="1:12" ht="14.4" x14ac:dyDescent="0.3">
      <c r="A428" s="116">
        <f t="shared" si="74"/>
        <v>414</v>
      </c>
      <c r="B428" s="117">
        <f t="shared" si="75"/>
        <v>95.294041370517888</v>
      </c>
      <c r="C428" s="117">
        <f t="shared" si="66"/>
        <v>25</v>
      </c>
      <c r="D428" s="117">
        <f t="shared" si="67"/>
        <v>1.7470574251261612</v>
      </c>
      <c r="E428" s="117">
        <f t="shared" si="68"/>
        <v>23.252942574873838</v>
      </c>
      <c r="F428" s="117">
        <f t="shared" si="69"/>
        <v>72.041098795644047</v>
      </c>
      <c r="H428" s="117" t="str">
        <f t="shared" si="76"/>
        <v/>
      </c>
      <c r="I428" s="117" t="str">
        <f t="shared" si="70"/>
        <v/>
      </c>
      <c r="J428" s="117" t="str">
        <f t="shared" si="71"/>
        <v/>
      </c>
      <c r="K428" s="117" t="str">
        <f t="shared" si="72"/>
        <v/>
      </c>
      <c r="L428" s="117" t="str">
        <f t="shared" si="73"/>
        <v/>
      </c>
    </row>
    <row r="429" spans="1:12" ht="14.4" x14ac:dyDescent="0.3">
      <c r="A429" s="116">
        <f t="shared" si="74"/>
        <v>415</v>
      </c>
      <c r="B429" s="117">
        <f t="shared" si="75"/>
        <v>72.041098795644047</v>
      </c>
      <c r="C429" s="117">
        <f t="shared" si="66"/>
        <v>25</v>
      </c>
      <c r="D429" s="117">
        <f t="shared" si="67"/>
        <v>1.3207534779201409</v>
      </c>
      <c r="E429" s="117">
        <f t="shared" si="68"/>
        <v>23.679246522079858</v>
      </c>
      <c r="F429" s="117">
        <f t="shared" si="69"/>
        <v>48.361852273564182</v>
      </c>
      <c r="H429" s="117" t="str">
        <f t="shared" si="76"/>
        <v/>
      </c>
      <c r="I429" s="117" t="str">
        <f t="shared" si="70"/>
        <v/>
      </c>
      <c r="J429" s="117" t="str">
        <f t="shared" si="71"/>
        <v/>
      </c>
      <c r="K429" s="117" t="str">
        <f t="shared" si="72"/>
        <v/>
      </c>
      <c r="L429" s="117" t="str">
        <f t="shared" si="73"/>
        <v/>
      </c>
    </row>
    <row r="430" spans="1:12" ht="14.4" x14ac:dyDescent="0.3">
      <c r="A430" s="116">
        <f t="shared" si="74"/>
        <v>416</v>
      </c>
      <c r="B430" s="117">
        <f t="shared" si="75"/>
        <v>48.361852273564182</v>
      </c>
      <c r="C430" s="117">
        <f t="shared" si="66"/>
        <v>25</v>
      </c>
      <c r="D430" s="117">
        <f t="shared" si="67"/>
        <v>0.88663395834867664</v>
      </c>
      <c r="E430" s="117">
        <f t="shared" si="68"/>
        <v>24.113366041651325</v>
      </c>
      <c r="F430" s="117">
        <f t="shared" si="69"/>
        <v>24.248486231912857</v>
      </c>
      <c r="H430" s="117" t="str">
        <f t="shared" si="76"/>
        <v/>
      </c>
      <c r="I430" s="117" t="str">
        <f t="shared" si="70"/>
        <v/>
      </c>
      <c r="J430" s="117" t="str">
        <f t="shared" si="71"/>
        <v/>
      </c>
      <c r="K430" s="117" t="str">
        <f t="shared" si="72"/>
        <v/>
      </c>
      <c r="L430" s="117" t="str">
        <f t="shared" si="73"/>
        <v/>
      </c>
    </row>
    <row r="431" spans="1:12" ht="14.4" x14ac:dyDescent="0.3">
      <c r="A431" s="116">
        <f t="shared" si="74"/>
        <v>417</v>
      </c>
      <c r="B431" s="117">
        <f t="shared" si="75"/>
        <v>24.248486231912857</v>
      </c>
      <c r="C431" s="117">
        <f t="shared" si="66"/>
        <v>24.693041812831257</v>
      </c>
      <c r="D431" s="117">
        <f t="shared" si="67"/>
        <v>0.44455558091840236</v>
      </c>
      <c r="E431" s="117">
        <f t="shared" si="68"/>
        <v>24.248486231912857</v>
      </c>
      <c r="F431" s="117">
        <f t="shared" si="69"/>
        <v>0</v>
      </c>
      <c r="H431" s="117" t="str">
        <f t="shared" si="76"/>
        <v/>
      </c>
      <c r="I431" s="117" t="str">
        <f t="shared" si="70"/>
        <v/>
      </c>
      <c r="J431" s="117" t="str">
        <f t="shared" si="71"/>
        <v/>
      </c>
      <c r="K431" s="117" t="str">
        <f t="shared" si="72"/>
        <v/>
      </c>
      <c r="L431" s="117" t="str">
        <f t="shared" si="73"/>
        <v/>
      </c>
    </row>
    <row r="432" spans="1:12" ht="14.4" x14ac:dyDescent="0.3">
      <c r="A432" s="116" t="str">
        <f t="shared" si="74"/>
        <v/>
      </c>
      <c r="B432" s="117" t="str">
        <f t="shared" si="75"/>
        <v/>
      </c>
      <c r="C432" s="117" t="str">
        <f t="shared" si="66"/>
        <v/>
      </c>
      <c r="D432" s="117" t="str">
        <f t="shared" si="67"/>
        <v/>
      </c>
      <c r="E432" s="117" t="str">
        <f t="shared" si="68"/>
        <v/>
      </c>
      <c r="F432" s="117" t="str">
        <f t="shared" si="69"/>
        <v/>
      </c>
      <c r="H432" s="117" t="str">
        <f t="shared" si="76"/>
        <v/>
      </c>
      <c r="I432" s="117" t="str">
        <f t="shared" si="70"/>
        <v/>
      </c>
      <c r="J432" s="117" t="str">
        <f t="shared" si="71"/>
        <v/>
      </c>
      <c r="K432" s="117" t="str">
        <f t="shared" si="72"/>
        <v/>
      </c>
      <c r="L432" s="117" t="str">
        <f t="shared" si="73"/>
        <v/>
      </c>
    </row>
    <row r="433" spans="1:12" ht="14.4" x14ac:dyDescent="0.3">
      <c r="A433" s="116" t="str">
        <f t="shared" si="74"/>
        <v/>
      </c>
      <c r="B433" s="117" t="str">
        <f t="shared" si="75"/>
        <v/>
      </c>
      <c r="C433" s="117" t="str">
        <f t="shared" si="66"/>
        <v/>
      </c>
      <c r="D433" s="117" t="str">
        <f t="shared" si="67"/>
        <v/>
      </c>
      <c r="E433" s="117" t="str">
        <f t="shared" si="68"/>
        <v/>
      </c>
      <c r="F433" s="117" t="str">
        <f t="shared" si="69"/>
        <v/>
      </c>
      <c r="H433" s="117" t="str">
        <f t="shared" si="76"/>
        <v/>
      </c>
      <c r="I433" s="117" t="str">
        <f t="shared" si="70"/>
        <v/>
      </c>
      <c r="J433" s="117" t="str">
        <f t="shared" si="71"/>
        <v/>
      </c>
      <c r="K433" s="117" t="str">
        <f t="shared" si="72"/>
        <v/>
      </c>
      <c r="L433" s="117" t="str">
        <f t="shared" si="73"/>
        <v/>
      </c>
    </row>
    <row r="434" spans="1:12" ht="14.4" x14ac:dyDescent="0.3">
      <c r="A434" s="116" t="str">
        <f t="shared" si="74"/>
        <v/>
      </c>
      <c r="B434" s="117" t="str">
        <f t="shared" si="75"/>
        <v/>
      </c>
      <c r="C434" s="117" t="str">
        <f t="shared" si="66"/>
        <v/>
      </c>
      <c r="D434" s="117" t="str">
        <f t="shared" si="67"/>
        <v/>
      </c>
      <c r="E434" s="117" t="str">
        <f t="shared" si="68"/>
        <v/>
      </c>
      <c r="F434" s="117" t="str">
        <f t="shared" si="69"/>
        <v/>
      </c>
      <c r="H434" s="117" t="str">
        <f t="shared" si="76"/>
        <v/>
      </c>
      <c r="I434" s="117" t="str">
        <f t="shared" si="70"/>
        <v/>
      </c>
      <c r="J434" s="117" t="str">
        <f t="shared" si="71"/>
        <v/>
      </c>
      <c r="K434" s="117" t="str">
        <f t="shared" si="72"/>
        <v/>
      </c>
      <c r="L434" s="117" t="str">
        <f t="shared" si="73"/>
        <v/>
      </c>
    </row>
    <row r="435" spans="1:12" ht="14.4" x14ac:dyDescent="0.3">
      <c r="A435" s="116" t="str">
        <f t="shared" si="74"/>
        <v/>
      </c>
      <c r="B435" s="117" t="str">
        <f t="shared" si="75"/>
        <v/>
      </c>
      <c r="C435" s="117" t="str">
        <f t="shared" si="66"/>
        <v/>
      </c>
      <c r="D435" s="117" t="str">
        <f t="shared" si="67"/>
        <v/>
      </c>
      <c r="E435" s="117" t="str">
        <f t="shared" si="68"/>
        <v/>
      </c>
      <c r="F435" s="117" t="str">
        <f t="shared" si="69"/>
        <v/>
      </c>
      <c r="H435" s="117" t="str">
        <f t="shared" si="76"/>
        <v/>
      </c>
      <c r="I435" s="117" t="str">
        <f t="shared" si="70"/>
        <v/>
      </c>
      <c r="J435" s="117" t="str">
        <f t="shared" si="71"/>
        <v/>
      </c>
      <c r="K435" s="117" t="str">
        <f t="shared" si="72"/>
        <v/>
      </c>
      <c r="L435" s="117" t="str">
        <f t="shared" si="73"/>
        <v/>
      </c>
    </row>
    <row r="436" spans="1:12" ht="14.4" x14ac:dyDescent="0.3">
      <c r="A436" s="116" t="str">
        <f t="shared" si="74"/>
        <v/>
      </c>
      <c r="B436" s="117" t="str">
        <f t="shared" si="75"/>
        <v/>
      </c>
      <c r="C436" s="117" t="str">
        <f t="shared" si="66"/>
        <v/>
      </c>
      <c r="D436" s="117" t="str">
        <f t="shared" si="67"/>
        <v/>
      </c>
      <c r="E436" s="117" t="str">
        <f t="shared" si="68"/>
        <v/>
      </c>
      <c r="F436" s="117" t="str">
        <f t="shared" si="69"/>
        <v/>
      </c>
      <c r="H436" s="117" t="str">
        <f t="shared" si="76"/>
        <v/>
      </c>
      <c r="I436" s="117" t="str">
        <f t="shared" si="70"/>
        <v/>
      </c>
      <c r="J436" s="117" t="str">
        <f t="shared" si="71"/>
        <v/>
      </c>
      <c r="K436" s="117" t="str">
        <f t="shared" si="72"/>
        <v/>
      </c>
      <c r="L436" s="117" t="str">
        <f t="shared" si="73"/>
        <v/>
      </c>
    </row>
    <row r="437" spans="1:12" ht="14.4" x14ac:dyDescent="0.3">
      <c r="A437" s="116" t="str">
        <f t="shared" si="74"/>
        <v/>
      </c>
      <c r="B437" s="117" t="str">
        <f t="shared" si="75"/>
        <v/>
      </c>
      <c r="C437" s="117" t="str">
        <f t="shared" si="66"/>
        <v/>
      </c>
      <c r="D437" s="117" t="str">
        <f t="shared" si="67"/>
        <v/>
      </c>
      <c r="E437" s="117" t="str">
        <f t="shared" si="68"/>
        <v/>
      </c>
      <c r="F437" s="117" t="str">
        <f t="shared" si="69"/>
        <v/>
      </c>
      <c r="H437" s="117" t="str">
        <f t="shared" si="76"/>
        <v/>
      </c>
      <c r="I437" s="117" t="str">
        <f t="shared" si="70"/>
        <v/>
      </c>
      <c r="J437" s="117" t="str">
        <f t="shared" si="71"/>
        <v/>
      </c>
      <c r="K437" s="117" t="str">
        <f t="shared" si="72"/>
        <v/>
      </c>
      <c r="L437" s="117" t="str">
        <f t="shared" si="73"/>
        <v/>
      </c>
    </row>
    <row r="438" spans="1:12" ht="14.4" x14ac:dyDescent="0.3">
      <c r="A438" s="116" t="str">
        <f t="shared" si="74"/>
        <v/>
      </c>
      <c r="B438" s="117" t="str">
        <f t="shared" si="75"/>
        <v/>
      </c>
      <c r="C438" s="117" t="str">
        <f t="shared" si="66"/>
        <v/>
      </c>
      <c r="D438" s="117" t="str">
        <f t="shared" si="67"/>
        <v/>
      </c>
      <c r="E438" s="117" t="str">
        <f t="shared" si="68"/>
        <v/>
      </c>
      <c r="F438" s="117" t="str">
        <f t="shared" si="69"/>
        <v/>
      </c>
      <c r="H438" s="117" t="str">
        <f t="shared" si="76"/>
        <v/>
      </c>
      <c r="I438" s="117" t="str">
        <f t="shared" si="70"/>
        <v/>
      </c>
      <c r="J438" s="117" t="str">
        <f t="shared" si="71"/>
        <v/>
      </c>
      <c r="K438" s="117" t="str">
        <f t="shared" si="72"/>
        <v/>
      </c>
      <c r="L438" s="117" t="str">
        <f t="shared" si="73"/>
        <v/>
      </c>
    </row>
    <row r="439" spans="1:12" ht="14.4" x14ac:dyDescent="0.3">
      <c r="A439" s="116" t="str">
        <f t="shared" si="74"/>
        <v/>
      </c>
      <c r="B439" s="117" t="str">
        <f t="shared" si="75"/>
        <v/>
      </c>
      <c r="C439" s="117" t="str">
        <f t="shared" si="66"/>
        <v/>
      </c>
      <c r="D439" s="117" t="str">
        <f t="shared" si="67"/>
        <v/>
      </c>
      <c r="E439" s="117" t="str">
        <f t="shared" si="68"/>
        <v/>
      </c>
      <c r="F439" s="117" t="str">
        <f t="shared" si="69"/>
        <v/>
      </c>
      <c r="H439" s="117" t="str">
        <f t="shared" si="76"/>
        <v/>
      </c>
      <c r="I439" s="117" t="str">
        <f t="shared" si="70"/>
        <v/>
      </c>
      <c r="J439" s="117" t="str">
        <f t="shared" si="71"/>
        <v/>
      </c>
      <c r="K439" s="117" t="str">
        <f t="shared" si="72"/>
        <v/>
      </c>
      <c r="L439" s="117" t="str">
        <f t="shared" si="73"/>
        <v/>
      </c>
    </row>
    <row r="440" spans="1:12" ht="14.4" x14ac:dyDescent="0.3">
      <c r="A440" s="116" t="str">
        <f t="shared" si="74"/>
        <v/>
      </c>
      <c r="B440" s="117" t="str">
        <f t="shared" si="75"/>
        <v/>
      </c>
      <c r="C440" s="117" t="str">
        <f t="shared" si="66"/>
        <v/>
      </c>
      <c r="D440" s="117" t="str">
        <f t="shared" si="67"/>
        <v/>
      </c>
      <c r="E440" s="117" t="str">
        <f t="shared" si="68"/>
        <v/>
      </c>
      <c r="F440" s="117" t="str">
        <f t="shared" si="69"/>
        <v/>
      </c>
      <c r="H440" s="117" t="str">
        <f t="shared" si="76"/>
        <v/>
      </c>
      <c r="I440" s="117" t="str">
        <f t="shared" si="70"/>
        <v/>
      </c>
      <c r="J440" s="117" t="str">
        <f t="shared" si="71"/>
        <v/>
      </c>
      <c r="K440" s="117" t="str">
        <f t="shared" si="72"/>
        <v/>
      </c>
      <c r="L440" s="117" t="str">
        <f t="shared" si="73"/>
        <v/>
      </c>
    </row>
    <row r="441" spans="1:12" ht="14.4" x14ac:dyDescent="0.3">
      <c r="A441" s="116" t="str">
        <f t="shared" si="74"/>
        <v/>
      </c>
      <c r="B441" s="117" t="str">
        <f t="shared" si="75"/>
        <v/>
      </c>
      <c r="C441" s="117" t="str">
        <f t="shared" si="66"/>
        <v/>
      </c>
      <c r="D441" s="117" t="str">
        <f t="shared" si="67"/>
        <v/>
      </c>
      <c r="E441" s="117" t="str">
        <f t="shared" si="68"/>
        <v/>
      </c>
      <c r="F441" s="117" t="str">
        <f t="shared" si="69"/>
        <v/>
      </c>
      <c r="H441" s="117" t="str">
        <f t="shared" si="76"/>
        <v/>
      </c>
      <c r="I441" s="117" t="str">
        <f t="shared" si="70"/>
        <v/>
      </c>
      <c r="J441" s="117" t="str">
        <f t="shared" si="71"/>
        <v/>
      </c>
      <c r="K441" s="117" t="str">
        <f t="shared" si="72"/>
        <v/>
      </c>
      <c r="L441" s="117" t="str">
        <f t="shared" si="73"/>
        <v/>
      </c>
    </row>
    <row r="442" spans="1:12" ht="14.4" x14ac:dyDescent="0.3">
      <c r="A442" s="116" t="str">
        <f t="shared" si="74"/>
        <v/>
      </c>
      <c r="B442" s="117" t="str">
        <f t="shared" si="75"/>
        <v/>
      </c>
      <c r="C442" s="117" t="str">
        <f t="shared" si="66"/>
        <v/>
      </c>
      <c r="D442" s="117" t="str">
        <f t="shared" si="67"/>
        <v/>
      </c>
      <c r="E442" s="117" t="str">
        <f t="shared" si="68"/>
        <v/>
      </c>
      <c r="F442" s="117" t="str">
        <f t="shared" si="69"/>
        <v/>
      </c>
      <c r="H442" s="117" t="str">
        <f t="shared" si="76"/>
        <v/>
      </c>
      <c r="I442" s="117" t="str">
        <f t="shared" si="70"/>
        <v/>
      </c>
      <c r="J442" s="117" t="str">
        <f t="shared" si="71"/>
        <v/>
      </c>
      <c r="K442" s="117" t="str">
        <f t="shared" si="72"/>
        <v/>
      </c>
      <c r="L442" s="117" t="str">
        <f t="shared" si="73"/>
        <v/>
      </c>
    </row>
    <row r="443" spans="1:12" ht="14.4" x14ac:dyDescent="0.3">
      <c r="A443" s="116" t="str">
        <f t="shared" si="74"/>
        <v/>
      </c>
      <c r="B443" s="117" t="str">
        <f t="shared" si="75"/>
        <v/>
      </c>
      <c r="C443" s="117" t="str">
        <f t="shared" si="66"/>
        <v/>
      </c>
      <c r="D443" s="117" t="str">
        <f t="shared" si="67"/>
        <v/>
      </c>
      <c r="E443" s="117" t="str">
        <f t="shared" si="68"/>
        <v/>
      </c>
      <c r="F443" s="117" t="str">
        <f t="shared" si="69"/>
        <v/>
      </c>
      <c r="H443" s="117" t="str">
        <f t="shared" si="76"/>
        <v/>
      </c>
      <c r="I443" s="117" t="str">
        <f t="shared" si="70"/>
        <v/>
      </c>
      <c r="J443" s="117" t="str">
        <f t="shared" si="71"/>
        <v/>
      </c>
      <c r="K443" s="117" t="str">
        <f t="shared" si="72"/>
        <v/>
      </c>
      <c r="L443" s="117" t="str">
        <f t="shared" si="73"/>
        <v/>
      </c>
    </row>
    <row r="444" spans="1:12" ht="14.4" x14ac:dyDescent="0.3">
      <c r="A444" s="116" t="str">
        <f t="shared" si="74"/>
        <v/>
      </c>
      <c r="B444" s="117" t="str">
        <f t="shared" si="75"/>
        <v/>
      </c>
      <c r="C444" s="117" t="str">
        <f t="shared" si="66"/>
        <v/>
      </c>
      <c r="D444" s="117" t="str">
        <f t="shared" si="67"/>
        <v/>
      </c>
      <c r="E444" s="117" t="str">
        <f t="shared" si="68"/>
        <v/>
      </c>
      <c r="F444" s="117" t="str">
        <f t="shared" si="69"/>
        <v/>
      </c>
      <c r="H444" s="117" t="str">
        <f t="shared" si="76"/>
        <v/>
      </c>
      <c r="I444" s="117" t="str">
        <f t="shared" si="70"/>
        <v/>
      </c>
      <c r="J444" s="117" t="str">
        <f t="shared" si="71"/>
        <v/>
      </c>
      <c r="K444" s="117" t="str">
        <f t="shared" si="72"/>
        <v/>
      </c>
      <c r="L444" s="117" t="str">
        <f t="shared" si="73"/>
        <v/>
      </c>
    </row>
    <row r="445" spans="1:12" ht="14.4" x14ac:dyDescent="0.3">
      <c r="A445" s="116" t="str">
        <f t="shared" si="74"/>
        <v/>
      </c>
      <c r="B445" s="117" t="str">
        <f t="shared" si="75"/>
        <v/>
      </c>
      <c r="C445" s="117" t="str">
        <f t="shared" si="66"/>
        <v/>
      </c>
      <c r="D445" s="117" t="str">
        <f t="shared" si="67"/>
        <v/>
      </c>
      <c r="E445" s="117" t="str">
        <f t="shared" si="68"/>
        <v/>
      </c>
      <c r="F445" s="117" t="str">
        <f t="shared" si="69"/>
        <v/>
      </c>
      <c r="H445" s="117" t="str">
        <f t="shared" si="76"/>
        <v/>
      </c>
      <c r="I445" s="117" t="str">
        <f t="shared" si="70"/>
        <v/>
      </c>
      <c r="J445" s="117" t="str">
        <f t="shared" si="71"/>
        <v/>
      </c>
      <c r="K445" s="117" t="str">
        <f t="shared" si="72"/>
        <v/>
      </c>
      <c r="L445" s="117" t="str">
        <f t="shared" si="73"/>
        <v/>
      </c>
    </row>
    <row r="446" spans="1:12" ht="14.4" x14ac:dyDescent="0.3">
      <c r="A446" s="116" t="str">
        <f t="shared" si="74"/>
        <v/>
      </c>
      <c r="B446" s="117" t="str">
        <f t="shared" si="75"/>
        <v/>
      </c>
      <c r="C446" s="117" t="str">
        <f t="shared" si="66"/>
        <v/>
      </c>
      <c r="D446" s="117" t="str">
        <f t="shared" si="67"/>
        <v/>
      </c>
      <c r="E446" s="117" t="str">
        <f t="shared" si="68"/>
        <v/>
      </c>
      <c r="F446" s="117" t="str">
        <f t="shared" si="69"/>
        <v/>
      </c>
      <c r="H446" s="117" t="str">
        <f t="shared" si="76"/>
        <v/>
      </c>
      <c r="I446" s="117" t="str">
        <f t="shared" si="70"/>
        <v/>
      </c>
      <c r="J446" s="117" t="str">
        <f t="shared" si="71"/>
        <v/>
      </c>
      <c r="K446" s="117" t="str">
        <f t="shared" si="72"/>
        <v/>
      </c>
      <c r="L446" s="117" t="str">
        <f t="shared" si="73"/>
        <v/>
      </c>
    </row>
    <row r="447" spans="1:12" ht="14.4" x14ac:dyDescent="0.3">
      <c r="A447" s="116" t="str">
        <f t="shared" si="74"/>
        <v/>
      </c>
      <c r="B447" s="117" t="str">
        <f t="shared" si="75"/>
        <v/>
      </c>
      <c r="C447" s="117" t="str">
        <f t="shared" si="66"/>
        <v/>
      </c>
      <c r="D447" s="117" t="str">
        <f t="shared" si="67"/>
        <v/>
      </c>
      <c r="E447" s="117" t="str">
        <f t="shared" si="68"/>
        <v/>
      </c>
      <c r="F447" s="117" t="str">
        <f t="shared" si="69"/>
        <v/>
      </c>
      <c r="H447" s="117" t="str">
        <f t="shared" si="76"/>
        <v/>
      </c>
      <c r="I447" s="117" t="str">
        <f t="shared" si="70"/>
        <v/>
      </c>
      <c r="J447" s="117" t="str">
        <f t="shared" si="71"/>
        <v/>
      </c>
      <c r="K447" s="117" t="str">
        <f t="shared" si="72"/>
        <v/>
      </c>
      <c r="L447" s="117" t="str">
        <f t="shared" si="73"/>
        <v/>
      </c>
    </row>
    <row r="448" spans="1:12" ht="14.4" x14ac:dyDescent="0.3">
      <c r="A448" s="116" t="str">
        <f t="shared" si="74"/>
        <v/>
      </c>
      <c r="B448" s="117" t="str">
        <f t="shared" si="75"/>
        <v/>
      </c>
      <c r="C448" s="117" t="str">
        <f t="shared" si="66"/>
        <v/>
      </c>
      <c r="D448" s="117" t="str">
        <f t="shared" si="67"/>
        <v/>
      </c>
      <c r="E448" s="117" t="str">
        <f t="shared" si="68"/>
        <v/>
      </c>
      <c r="F448" s="117" t="str">
        <f t="shared" si="69"/>
        <v/>
      </c>
      <c r="H448" s="117" t="str">
        <f t="shared" si="76"/>
        <v/>
      </c>
      <c r="I448" s="117" t="str">
        <f t="shared" si="70"/>
        <v/>
      </c>
      <c r="J448" s="117" t="str">
        <f t="shared" si="71"/>
        <v/>
      </c>
      <c r="K448" s="117" t="str">
        <f t="shared" si="72"/>
        <v/>
      </c>
      <c r="L448" s="117" t="str">
        <f t="shared" si="73"/>
        <v/>
      </c>
    </row>
    <row r="449" spans="1:12" ht="14.4" x14ac:dyDescent="0.3">
      <c r="A449" s="116" t="str">
        <f t="shared" si="74"/>
        <v/>
      </c>
      <c r="B449" s="117" t="str">
        <f t="shared" si="75"/>
        <v/>
      </c>
      <c r="C449" s="117" t="str">
        <f t="shared" si="66"/>
        <v/>
      </c>
      <c r="D449" s="117" t="str">
        <f t="shared" si="67"/>
        <v/>
      </c>
      <c r="E449" s="117" t="str">
        <f t="shared" si="68"/>
        <v/>
      </c>
      <c r="F449" s="117" t="str">
        <f t="shared" si="69"/>
        <v/>
      </c>
      <c r="H449" s="117" t="str">
        <f t="shared" si="76"/>
        <v/>
      </c>
      <c r="I449" s="117" t="str">
        <f t="shared" si="70"/>
        <v/>
      </c>
      <c r="J449" s="117" t="str">
        <f t="shared" si="71"/>
        <v/>
      </c>
      <c r="K449" s="117" t="str">
        <f t="shared" si="72"/>
        <v/>
      </c>
      <c r="L449" s="117" t="str">
        <f t="shared" si="73"/>
        <v/>
      </c>
    </row>
    <row r="450" spans="1:12" ht="14.4" x14ac:dyDescent="0.3">
      <c r="A450" s="116" t="str">
        <f t="shared" si="74"/>
        <v/>
      </c>
      <c r="B450" s="117" t="str">
        <f t="shared" si="75"/>
        <v/>
      </c>
      <c r="C450" s="117" t="str">
        <f t="shared" si="66"/>
        <v/>
      </c>
      <c r="D450" s="117" t="str">
        <f t="shared" si="67"/>
        <v/>
      </c>
      <c r="E450" s="117" t="str">
        <f t="shared" si="68"/>
        <v/>
      </c>
      <c r="F450" s="117" t="str">
        <f t="shared" si="69"/>
        <v/>
      </c>
      <c r="H450" s="117" t="str">
        <f t="shared" si="76"/>
        <v/>
      </c>
      <c r="I450" s="117" t="str">
        <f t="shared" si="70"/>
        <v/>
      </c>
      <c r="J450" s="117" t="str">
        <f t="shared" si="71"/>
        <v/>
      </c>
      <c r="K450" s="117" t="str">
        <f t="shared" si="72"/>
        <v/>
      </c>
      <c r="L450" s="117" t="str">
        <f t="shared" si="73"/>
        <v/>
      </c>
    </row>
    <row r="451" spans="1:12" ht="14.4" x14ac:dyDescent="0.3">
      <c r="A451" s="116" t="str">
        <f t="shared" si="74"/>
        <v/>
      </c>
      <c r="B451" s="117" t="str">
        <f t="shared" si="75"/>
        <v/>
      </c>
      <c r="C451" s="117" t="str">
        <f t="shared" si="66"/>
        <v/>
      </c>
      <c r="D451" s="117" t="str">
        <f t="shared" si="67"/>
        <v/>
      </c>
      <c r="E451" s="117" t="str">
        <f t="shared" si="68"/>
        <v/>
      </c>
      <c r="F451" s="117" t="str">
        <f t="shared" si="69"/>
        <v/>
      </c>
      <c r="H451" s="117" t="str">
        <f t="shared" si="76"/>
        <v/>
      </c>
      <c r="I451" s="117" t="str">
        <f t="shared" si="70"/>
        <v/>
      </c>
      <c r="J451" s="117" t="str">
        <f t="shared" si="71"/>
        <v/>
      </c>
      <c r="K451" s="117" t="str">
        <f t="shared" si="72"/>
        <v/>
      </c>
      <c r="L451" s="117" t="str">
        <f t="shared" si="73"/>
        <v/>
      </c>
    </row>
    <row r="452" spans="1:12" ht="14.4" x14ac:dyDescent="0.3">
      <c r="A452" s="116" t="str">
        <f t="shared" si="74"/>
        <v/>
      </c>
      <c r="B452" s="117" t="str">
        <f t="shared" si="75"/>
        <v/>
      </c>
      <c r="C452" s="117" t="str">
        <f t="shared" si="66"/>
        <v/>
      </c>
      <c r="D452" s="117" t="str">
        <f t="shared" si="67"/>
        <v/>
      </c>
      <c r="E452" s="117" t="str">
        <f t="shared" si="68"/>
        <v/>
      </c>
      <c r="F452" s="117" t="str">
        <f t="shared" si="69"/>
        <v/>
      </c>
      <c r="H452" s="117" t="str">
        <f t="shared" si="76"/>
        <v/>
      </c>
      <c r="I452" s="117" t="str">
        <f t="shared" si="70"/>
        <v/>
      </c>
      <c r="J452" s="117" t="str">
        <f t="shared" si="71"/>
        <v/>
      </c>
      <c r="K452" s="117" t="str">
        <f t="shared" si="72"/>
        <v/>
      </c>
      <c r="L452" s="117" t="str">
        <f t="shared" si="73"/>
        <v/>
      </c>
    </row>
    <row r="453" spans="1:12" ht="14.4" x14ac:dyDescent="0.3">
      <c r="A453" s="116" t="str">
        <f t="shared" si="74"/>
        <v/>
      </c>
      <c r="B453" s="117" t="str">
        <f t="shared" si="75"/>
        <v/>
      </c>
      <c r="C453" s="117" t="str">
        <f t="shared" si="66"/>
        <v/>
      </c>
      <c r="D453" s="117" t="str">
        <f t="shared" si="67"/>
        <v/>
      </c>
      <c r="E453" s="117" t="str">
        <f t="shared" si="68"/>
        <v/>
      </c>
      <c r="F453" s="117" t="str">
        <f t="shared" si="69"/>
        <v/>
      </c>
      <c r="H453" s="117" t="str">
        <f t="shared" si="76"/>
        <v/>
      </c>
      <c r="I453" s="117" t="str">
        <f t="shared" si="70"/>
        <v/>
      </c>
      <c r="J453" s="117" t="str">
        <f t="shared" si="71"/>
        <v/>
      </c>
      <c r="K453" s="117" t="str">
        <f t="shared" si="72"/>
        <v/>
      </c>
      <c r="L453" s="117" t="str">
        <f t="shared" si="73"/>
        <v/>
      </c>
    </row>
    <row r="454" spans="1:12" ht="14.4" x14ac:dyDescent="0.3">
      <c r="A454" s="116" t="str">
        <f t="shared" si="74"/>
        <v/>
      </c>
      <c r="B454" s="117" t="str">
        <f t="shared" si="75"/>
        <v/>
      </c>
      <c r="C454" s="117" t="str">
        <f t="shared" si="66"/>
        <v/>
      </c>
      <c r="D454" s="117" t="str">
        <f t="shared" si="67"/>
        <v/>
      </c>
      <c r="E454" s="117" t="str">
        <f t="shared" si="68"/>
        <v/>
      </c>
      <c r="F454" s="117" t="str">
        <f t="shared" si="69"/>
        <v/>
      </c>
      <c r="H454" s="117" t="str">
        <f t="shared" si="76"/>
        <v/>
      </c>
      <c r="I454" s="117" t="str">
        <f t="shared" si="70"/>
        <v/>
      </c>
      <c r="J454" s="117" t="str">
        <f t="shared" si="71"/>
        <v/>
      </c>
      <c r="K454" s="117" t="str">
        <f t="shared" si="72"/>
        <v/>
      </c>
      <c r="L454" s="117" t="str">
        <f t="shared" si="73"/>
        <v/>
      </c>
    </row>
    <row r="455" spans="1:12" ht="14.4" x14ac:dyDescent="0.3">
      <c r="A455" s="116" t="str">
        <f t="shared" si="74"/>
        <v/>
      </c>
      <c r="B455" s="117" t="str">
        <f t="shared" si="75"/>
        <v/>
      </c>
      <c r="C455" s="117" t="str">
        <f t="shared" si="66"/>
        <v/>
      </c>
      <c r="D455" s="117" t="str">
        <f t="shared" si="67"/>
        <v/>
      </c>
      <c r="E455" s="117" t="str">
        <f t="shared" si="68"/>
        <v/>
      </c>
      <c r="F455" s="117" t="str">
        <f t="shared" si="69"/>
        <v/>
      </c>
      <c r="H455" s="117" t="str">
        <f t="shared" si="76"/>
        <v/>
      </c>
      <c r="I455" s="117" t="str">
        <f t="shared" si="70"/>
        <v/>
      </c>
      <c r="J455" s="117" t="str">
        <f t="shared" si="71"/>
        <v/>
      </c>
      <c r="K455" s="117" t="str">
        <f t="shared" si="72"/>
        <v/>
      </c>
      <c r="L455" s="117" t="str">
        <f t="shared" si="73"/>
        <v/>
      </c>
    </row>
    <row r="456" spans="1:12" ht="14.4" x14ac:dyDescent="0.3">
      <c r="A456" s="116" t="str">
        <f t="shared" si="74"/>
        <v/>
      </c>
      <c r="B456" s="117" t="str">
        <f t="shared" si="75"/>
        <v/>
      </c>
      <c r="C456" s="117" t="str">
        <f t="shared" si="66"/>
        <v/>
      </c>
      <c r="D456" s="117" t="str">
        <f t="shared" si="67"/>
        <v/>
      </c>
      <c r="E456" s="117" t="str">
        <f t="shared" si="68"/>
        <v/>
      </c>
      <c r="F456" s="117" t="str">
        <f t="shared" si="69"/>
        <v/>
      </c>
      <c r="H456" s="117" t="str">
        <f t="shared" si="76"/>
        <v/>
      </c>
      <c r="I456" s="117" t="str">
        <f t="shared" si="70"/>
        <v/>
      </c>
      <c r="J456" s="117" t="str">
        <f t="shared" si="71"/>
        <v/>
      </c>
      <c r="K456" s="117" t="str">
        <f t="shared" si="72"/>
        <v/>
      </c>
      <c r="L456" s="117" t="str">
        <f t="shared" si="73"/>
        <v/>
      </c>
    </row>
    <row r="457" spans="1:12" ht="14.4" x14ac:dyDescent="0.3">
      <c r="A457" s="116" t="str">
        <f t="shared" si="74"/>
        <v/>
      </c>
      <c r="B457" s="117" t="str">
        <f t="shared" si="75"/>
        <v/>
      </c>
      <c r="C457" s="117" t="str">
        <f t="shared" si="66"/>
        <v/>
      </c>
      <c r="D457" s="117" t="str">
        <f t="shared" si="67"/>
        <v/>
      </c>
      <c r="E457" s="117" t="str">
        <f t="shared" si="68"/>
        <v/>
      </c>
      <c r="F457" s="117" t="str">
        <f t="shared" si="69"/>
        <v/>
      </c>
      <c r="H457" s="117" t="str">
        <f t="shared" si="76"/>
        <v/>
      </c>
      <c r="I457" s="117" t="str">
        <f t="shared" si="70"/>
        <v/>
      </c>
      <c r="J457" s="117" t="str">
        <f t="shared" si="71"/>
        <v/>
      </c>
      <c r="K457" s="117" t="str">
        <f t="shared" si="72"/>
        <v/>
      </c>
      <c r="L457" s="117" t="str">
        <f t="shared" si="73"/>
        <v/>
      </c>
    </row>
    <row r="458" spans="1:12" ht="14.4" x14ac:dyDescent="0.3">
      <c r="A458" s="116" t="str">
        <f t="shared" si="74"/>
        <v/>
      </c>
      <c r="B458" s="117" t="str">
        <f t="shared" si="75"/>
        <v/>
      </c>
      <c r="C458" s="117" t="str">
        <f t="shared" si="66"/>
        <v/>
      </c>
      <c r="D458" s="117" t="str">
        <f t="shared" si="67"/>
        <v/>
      </c>
      <c r="E458" s="117" t="str">
        <f t="shared" si="68"/>
        <v/>
      </c>
      <c r="F458" s="117" t="str">
        <f t="shared" si="69"/>
        <v/>
      </c>
      <c r="H458" s="117" t="str">
        <f t="shared" si="76"/>
        <v/>
      </c>
      <c r="I458" s="117" t="str">
        <f t="shared" si="70"/>
        <v/>
      </c>
      <c r="J458" s="117" t="str">
        <f t="shared" si="71"/>
        <v/>
      </c>
      <c r="K458" s="117" t="str">
        <f t="shared" si="72"/>
        <v/>
      </c>
      <c r="L458" s="117" t="str">
        <f t="shared" si="73"/>
        <v/>
      </c>
    </row>
    <row r="459" spans="1:12" ht="14.4" x14ac:dyDescent="0.3">
      <c r="A459" s="116" t="str">
        <f t="shared" si="74"/>
        <v/>
      </c>
      <c r="B459" s="117" t="str">
        <f t="shared" si="75"/>
        <v/>
      </c>
      <c r="C459" s="117" t="str">
        <f t="shared" si="66"/>
        <v/>
      </c>
      <c r="D459" s="117" t="str">
        <f t="shared" si="67"/>
        <v/>
      </c>
      <c r="E459" s="117" t="str">
        <f t="shared" si="68"/>
        <v/>
      </c>
      <c r="F459" s="117" t="str">
        <f t="shared" si="69"/>
        <v/>
      </c>
      <c r="H459" s="117" t="str">
        <f t="shared" si="76"/>
        <v/>
      </c>
      <c r="I459" s="117" t="str">
        <f t="shared" si="70"/>
        <v/>
      </c>
      <c r="J459" s="117" t="str">
        <f t="shared" si="71"/>
        <v/>
      </c>
      <c r="K459" s="117" t="str">
        <f t="shared" si="72"/>
        <v/>
      </c>
      <c r="L459" s="117" t="str">
        <f t="shared" si="73"/>
        <v/>
      </c>
    </row>
    <row r="460" spans="1:12" ht="14.4" x14ac:dyDescent="0.3">
      <c r="A460" s="116" t="str">
        <f t="shared" si="74"/>
        <v/>
      </c>
      <c r="B460" s="117" t="str">
        <f t="shared" si="75"/>
        <v/>
      </c>
      <c r="C460" s="117" t="str">
        <f t="shared" si="66"/>
        <v/>
      </c>
      <c r="D460" s="117" t="str">
        <f t="shared" si="67"/>
        <v/>
      </c>
      <c r="E460" s="117" t="str">
        <f t="shared" si="68"/>
        <v/>
      </c>
      <c r="F460" s="117" t="str">
        <f t="shared" si="69"/>
        <v/>
      </c>
      <c r="H460" s="117" t="str">
        <f t="shared" si="76"/>
        <v/>
      </c>
      <c r="I460" s="117" t="str">
        <f t="shared" si="70"/>
        <v/>
      </c>
      <c r="J460" s="117" t="str">
        <f t="shared" si="71"/>
        <v/>
      </c>
      <c r="K460" s="117" t="str">
        <f t="shared" si="72"/>
        <v/>
      </c>
      <c r="L460" s="117" t="str">
        <f t="shared" si="73"/>
        <v/>
      </c>
    </row>
    <row r="461" spans="1:12" ht="14.4" x14ac:dyDescent="0.3">
      <c r="A461" s="116" t="str">
        <f t="shared" si="74"/>
        <v/>
      </c>
      <c r="B461" s="117" t="str">
        <f t="shared" si="75"/>
        <v/>
      </c>
      <c r="C461" s="117" t="str">
        <f t="shared" si="66"/>
        <v/>
      </c>
      <c r="D461" s="117" t="str">
        <f t="shared" si="67"/>
        <v/>
      </c>
      <c r="E461" s="117" t="str">
        <f t="shared" si="68"/>
        <v/>
      </c>
      <c r="F461" s="117" t="str">
        <f t="shared" si="69"/>
        <v/>
      </c>
      <c r="H461" s="117" t="str">
        <f t="shared" si="76"/>
        <v/>
      </c>
      <c r="I461" s="117" t="str">
        <f t="shared" si="70"/>
        <v/>
      </c>
      <c r="J461" s="117" t="str">
        <f t="shared" si="71"/>
        <v/>
      </c>
      <c r="K461" s="117" t="str">
        <f t="shared" si="72"/>
        <v/>
      </c>
      <c r="L461" s="117" t="str">
        <f t="shared" si="73"/>
        <v/>
      </c>
    </row>
    <row r="462" spans="1:12" ht="14.4" x14ac:dyDescent="0.3">
      <c r="A462" s="116" t="str">
        <f t="shared" si="74"/>
        <v/>
      </c>
      <c r="B462" s="117" t="str">
        <f t="shared" si="75"/>
        <v/>
      </c>
      <c r="C462" s="117" t="str">
        <f t="shared" si="66"/>
        <v/>
      </c>
      <c r="D462" s="117" t="str">
        <f t="shared" si="67"/>
        <v/>
      </c>
      <c r="E462" s="117" t="str">
        <f t="shared" si="68"/>
        <v/>
      </c>
      <c r="F462" s="117" t="str">
        <f t="shared" si="69"/>
        <v/>
      </c>
      <c r="H462" s="117" t="str">
        <f t="shared" si="76"/>
        <v/>
      </c>
      <c r="I462" s="117" t="str">
        <f t="shared" si="70"/>
        <v/>
      </c>
      <c r="J462" s="117" t="str">
        <f t="shared" si="71"/>
        <v/>
      </c>
      <c r="K462" s="117" t="str">
        <f t="shared" si="72"/>
        <v/>
      </c>
      <c r="L462" s="117" t="str">
        <f t="shared" si="73"/>
        <v/>
      </c>
    </row>
    <row r="463" spans="1:12" ht="14.4" x14ac:dyDescent="0.3">
      <c r="A463" s="116" t="str">
        <f t="shared" si="74"/>
        <v/>
      </c>
      <c r="B463" s="117" t="str">
        <f t="shared" si="75"/>
        <v/>
      </c>
      <c r="C463" s="117" t="str">
        <f t="shared" ref="C463:C526" si="77">IF($B463="","",MIN($B463+$D463,MAX($B463*$B$7,$B$8)))</f>
        <v/>
      </c>
      <c r="D463" s="117" t="str">
        <f t="shared" ref="D463:D526" si="78">IF($B463="","",$B463*($B$6/12))</f>
        <v/>
      </c>
      <c r="E463" s="117" t="str">
        <f t="shared" ref="E463:E526" si="79">IF($B463="","",$C463-$D463)</f>
        <v/>
      </c>
      <c r="F463" s="117" t="str">
        <f t="shared" ref="F463:F526" si="80">IF($B463="","",MAX($B463+$D463-$C463,0))</f>
        <v/>
      </c>
      <c r="H463" s="117" t="str">
        <f t="shared" si="76"/>
        <v/>
      </c>
      <c r="I463" s="117" t="str">
        <f t="shared" ref="I463:I526" si="81">IF($H463="","",MIN($B$9,$H463+$J463))</f>
        <v/>
      </c>
      <c r="J463" s="117" t="str">
        <f t="shared" ref="J463:J526" si="82">IF($H463="","",$H463*($B$6/12))</f>
        <v/>
      </c>
      <c r="K463" s="117" t="str">
        <f t="shared" ref="K463:K526" si="83">IF($H463="","",$I463-$J463)</f>
        <v/>
      </c>
      <c r="L463" s="117" t="str">
        <f t="shared" ref="L463:L526" si="84">IF($H463="","",MAX($H463+$J463-$I463,0))</f>
        <v/>
      </c>
    </row>
    <row r="464" spans="1:12" ht="14.4" x14ac:dyDescent="0.3">
      <c r="A464" s="116" t="str">
        <f t="shared" ref="A464:A527" si="85">IF(AND(N($F463)&lt;=0,N($L463)&lt;=0),"",$A463+1)</f>
        <v/>
      </c>
      <c r="B464" s="117" t="str">
        <f t="shared" ref="B464:B527" si="86">IF(N($F463)&lt;=0,"",$F463)</f>
        <v/>
      </c>
      <c r="C464" s="117" t="str">
        <f t="shared" si="77"/>
        <v/>
      </c>
      <c r="D464" s="117" t="str">
        <f t="shared" si="78"/>
        <v/>
      </c>
      <c r="E464" s="117" t="str">
        <f t="shared" si="79"/>
        <v/>
      </c>
      <c r="F464" s="117" t="str">
        <f t="shared" si="80"/>
        <v/>
      </c>
      <c r="H464" s="117" t="str">
        <f t="shared" ref="H464:H527" si="87">IF(N($L463)&lt;=0,"",$L463)</f>
        <v/>
      </c>
      <c r="I464" s="117" t="str">
        <f t="shared" si="81"/>
        <v/>
      </c>
      <c r="J464" s="117" t="str">
        <f t="shared" si="82"/>
        <v/>
      </c>
      <c r="K464" s="117" t="str">
        <f t="shared" si="83"/>
        <v/>
      </c>
      <c r="L464" s="117" t="str">
        <f t="shared" si="84"/>
        <v/>
      </c>
    </row>
    <row r="465" spans="1:12" ht="14.4" x14ac:dyDescent="0.3">
      <c r="A465" s="116" t="str">
        <f t="shared" si="85"/>
        <v/>
      </c>
      <c r="B465" s="117" t="str">
        <f t="shared" si="86"/>
        <v/>
      </c>
      <c r="C465" s="117" t="str">
        <f t="shared" si="77"/>
        <v/>
      </c>
      <c r="D465" s="117" t="str">
        <f t="shared" si="78"/>
        <v/>
      </c>
      <c r="E465" s="117" t="str">
        <f t="shared" si="79"/>
        <v/>
      </c>
      <c r="F465" s="117" t="str">
        <f t="shared" si="80"/>
        <v/>
      </c>
      <c r="H465" s="117" t="str">
        <f t="shared" si="87"/>
        <v/>
      </c>
      <c r="I465" s="117" t="str">
        <f t="shared" si="81"/>
        <v/>
      </c>
      <c r="J465" s="117" t="str">
        <f t="shared" si="82"/>
        <v/>
      </c>
      <c r="K465" s="117" t="str">
        <f t="shared" si="83"/>
        <v/>
      </c>
      <c r="L465" s="117" t="str">
        <f t="shared" si="84"/>
        <v/>
      </c>
    </row>
    <row r="466" spans="1:12" ht="14.4" x14ac:dyDescent="0.3">
      <c r="A466" s="116" t="str">
        <f t="shared" si="85"/>
        <v/>
      </c>
      <c r="B466" s="117" t="str">
        <f t="shared" si="86"/>
        <v/>
      </c>
      <c r="C466" s="117" t="str">
        <f t="shared" si="77"/>
        <v/>
      </c>
      <c r="D466" s="117" t="str">
        <f t="shared" si="78"/>
        <v/>
      </c>
      <c r="E466" s="117" t="str">
        <f t="shared" si="79"/>
        <v/>
      </c>
      <c r="F466" s="117" t="str">
        <f t="shared" si="80"/>
        <v/>
      </c>
      <c r="H466" s="117" t="str">
        <f t="shared" si="87"/>
        <v/>
      </c>
      <c r="I466" s="117" t="str">
        <f t="shared" si="81"/>
        <v/>
      </c>
      <c r="J466" s="117" t="str">
        <f t="shared" si="82"/>
        <v/>
      </c>
      <c r="K466" s="117" t="str">
        <f t="shared" si="83"/>
        <v/>
      </c>
      <c r="L466" s="117" t="str">
        <f t="shared" si="84"/>
        <v/>
      </c>
    </row>
    <row r="467" spans="1:12" ht="14.4" x14ac:dyDescent="0.3">
      <c r="A467" s="116" t="str">
        <f t="shared" si="85"/>
        <v/>
      </c>
      <c r="B467" s="117" t="str">
        <f t="shared" si="86"/>
        <v/>
      </c>
      <c r="C467" s="117" t="str">
        <f t="shared" si="77"/>
        <v/>
      </c>
      <c r="D467" s="117" t="str">
        <f t="shared" si="78"/>
        <v/>
      </c>
      <c r="E467" s="117" t="str">
        <f t="shared" si="79"/>
        <v/>
      </c>
      <c r="F467" s="117" t="str">
        <f t="shared" si="80"/>
        <v/>
      </c>
      <c r="H467" s="117" t="str">
        <f t="shared" si="87"/>
        <v/>
      </c>
      <c r="I467" s="117" t="str">
        <f t="shared" si="81"/>
        <v/>
      </c>
      <c r="J467" s="117" t="str">
        <f t="shared" si="82"/>
        <v/>
      </c>
      <c r="K467" s="117" t="str">
        <f t="shared" si="83"/>
        <v/>
      </c>
      <c r="L467" s="117" t="str">
        <f t="shared" si="84"/>
        <v/>
      </c>
    </row>
    <row r="468" spans="1:12" ht="14.4" x14ac:dyDescent="0.3">
      <c r="A468" s="116" t="str">
        <f t="shared" si="85"/>
        <v/>
      </c>
      <c r="B468" s="117" t="str">
        <f t="shared" si="86"/>
        <v/>
      </c>
      <c r="C468" s="117" t="str">
        <f t="shared" si="77"/>
        <v/>
      </c>
      <c r="D468" s="117" t="str">
        <f t="shared" si="78"/>
        <v/>
      </c>
      <c r="E468" s="117" t="str">
        <f t="shared" si="79"/>
        <v/>
      </c>
      <c r="F468" s="117" t="str">
        <f t="shared" si="80"/>
        <v/>
      </c>
      <c r="H468" s="117" t="str">
        <f t="shared" si="87"/>
        <v/>
      </c>
      <c r="I468" s="117" t="str">
        <f t="shared" si="81"/>
        <v/>
      </c>
      <c r="J468" s="117" t="str">
        <f t="shared" si="82"/>
        <v/>
      </c>
      <c r="K468" s="117" t="str">
        <f t="shared" si="83"/>
        <v/>
      </c>
      <c r="L468" s="117" t="str">
        <f t="shared" si="84"/>
        <v/>
      </c>
    </row>
    <row r="469" spans="1:12" ht="14.4" x14ac:dyDescent="0.3">
      <c r="A469" s="116" t="str">
        <f t="shared" si="85"/>
        <v/>
      </c>
      <c r="B469" s="117" t="str">
        <f t="shared" si="86"/>
        <v/>
      </c>
      <c r="C469" s="117" t="str">
        <f t="shared" si="77"/>
        <v/>
      </c>
      <c r="D469" s="117" t="str">
        <f t="shared" si="78"/>
        <v/>
      </c>
      <c r="E469" s="117" t="str">
        <f t="shared" si="79"/>
        <v/>
      </c>
      <c r="F469" s="117" t="str">
        <f t="shared" si="80"/>
        <v/>
      </c>
      <c r="H469" s="117" t="str">
        <f t="shared" si="87"/>
        <v/>
      </c>
      <c r="I469" s="117" t="str">
        <f t="shared" si="81"/>
        <v/>
      </c>
      <c r="J469" s="117" t="str">
        <f t="shared" si="82"/>
        <v/>
      </c>
      <c r="K469" s="117" t="str">
        <f t="shared" si="83"/>
        <v/>
      </c>
      <c r="L469" s="117" t="str">
        <f t="shared" si="84"/>
        <v/>
      </c>
    </row>
    <row r="470" spans="1:12" ht="14.4" x14ac:dyDescent="0.3">
      <c r="A470" s="116" t="str">
        <f t="shared" si="85"/>
        <v/>
      </c>
      <c r="B470" s="117" t="str">
        <f t="shared" si="86"/>
        <v/>
      </c>
      <c r="C470" s="117" t="str">
        <f t="shared" si="77"/>
        <v/>
      </c>
      <c r="D470" s="117" t="str">
        <f t="shared" si="78"/>
        <v/>
      </c>
      <c r="E470" s="117" t="str">
        <f t="shared" si="79"/>
        <v/>
      </c>
      <c r="F470" s="117" t="str">
        <f t="shared" si="80"/>
        <v/>
      </c>
      <c r="H470" s="117" t="str">
        <f t="shared" si="87"/>
        <v/>
      </c>
      <c r="I470" s="117" t="str">
        <f t="shared" si="81"/>
        <v/>
      </c>
      <c r="J470" s="117" t="str">
        <f t="shared" si="82"/>
        <v/>
      </c>
      <c r="K470" s="117" t="str">
        <f t="shared" si="83"/>
        <v/>
      </c>
      <c r="L470" s="117" t="str">
        <f t="shared" si="84"/>
        <v/>
      </c>
    </row>
    <row r="471" spans="1:12" ht="14.4" x14ac:dyDescent="0.3">
      <c r="A471" s="116" t="str">
        <f t="shared" si="85"/>
        <v/>
      </c>
      <c r="B471" s="117" t="str">
        <f t="shared" si="86"/>
        <v/>
      </c>
      <c r="C471" s="117" t="str">
        <f t="shared" si="77"/>
        <v/>
      </c>
      <c r="D471" s="117" t="str">
        <f t="shared" si="78"/>
        <v/>
      </c>
      <c r="E471" s="117" t="str">
        <f t="shared" si="79"/>
        <v/>
      </c>
      <c r="F471" s="117" t="str">
        <f t="shared" si="80"/>
        <v/>
      </c>
      <c r="H471" s="117" t="str">
        <f t="shared" si="87"/>
        <v/>
      </c>
      <c r="I471" s="117" t="str">
        <f t="shared" si="81"/>
        <v/>
      </c>
      <c r="J471" s="117" t="str">
        <f t="shared" si="82"/>
        <v/>
      </c>
      <c r="K471" s="117" t="str">
        <f t="shared" si="83"/>
        <v/>
      </c>
      <c r="L471" s="117" t="str">
        <f t="shared" si="84"/>
        <v/>
      </c>
    </row>
    <row r="472" spans="1:12" ht="14.4" x14ac:dyDescent="0.3">
      <c r="A472" s="116" t="str">
        <f t="shared" si="85"/>
        <v/>
      </c>
      <c r="B472" s="117" t="str">
        <f t="shared" si="86"/>
        <v/>
      </c>
      <c r="C472" s="117" t="str">
        <f t="shared" si="77"/>
        <v/>
      </c>
      <c r="D472" s="117" t="str">
        <f t="shared" si="78"/>
        <v/>
      </c>
      <c r="E472" s="117" t="str">
        <f t="shared" si="79"/>
        <v/>
      </c>
      <c r="F472" s="117" t="str">
        <f t="shared" si="80"/>
        <v/>
      </c>
      <c r="H472" s="117" t="str">
        <f t="shared" si="87"/>
        <v/>
      </c>
      <c r="I472" s="117" t="str">
        <f t="shared" si="81"/>
        <v/>
      </c>
      <c r="J472" s="117" t="str">
        <f t="shared" si="82"/>
        <v/>
      </c>
      <c r="K472" s="117" t="str">
        <f t="shared" si="83"/>
        <v/>
      </c>
      <c r="L472" s="117" t="str">
        <f t="shared" si="84"/>
        <v/>
      </c>
    </row>
    <row r="473" spans="1:12" ht="14.4" x14ac:dyDescent="0.3">
      <c r="A473" s="116" t="str">
        <f t="shared" si="85"/>
        <v/>
      </c>
      <c r="B473" s="117" t="str">
        <f t="shared" si="86"/>
        <v/>
      </c>
      <c r="C473" s="117" t="str">
        <f t="shared" si="77"/>
        <v/>
      </c>
      <c r="D473" s="117" t="str">
        <f t="shared" si="78"/>
        <v/>
      </c>
      <c r="E473" s="117" t="str">
        <f t="shared" si="79"/>
        <v/>
      </c>
      <c r="F473" s="117" t="str">
        <f t="shared" si="80"/>
        <v/>
      </c>
      <c r="H473" s="117" t="str">
        <f t="shared" si="87"/>
        <v/>
      </c>
      <c r="I473" s="117" t="str">
        <f t="shared" si="81"/>
        <v/>
      </c>
      <c r="J473" s="117" t="str">
        <f t="shared" si="82"/>
        <v/>
      </c>
      <c r="K473" s="117" t="str">
        <f t="shared" si="83"/>
        <v/>
      </c>
      <c r="L473" s="117" t="str">
        <f t="shared" si="84"/>
        <v/>
      </c>
    </row>
    <row r="474" spans="1:12" ht="14.4" x14ac:dyDescent="0.3">
      <c r="A474" s="116" t="str">
        <f t="shared" si="85"/>
        <v/>
      </c>
      <c r="B474" s="117" t="str">
        <f t="shared" si="86"/>
        <v/>
      </c>
      <c r="C474" s="117" t="str">
        <f t="shared" si="77"/>
        <v/>
      </c>
      <c r="D474" s="117" t="str">
        <f t="shared" si="78"/>
        <v/>
      </c>
      <c r="E474" s="117" t="str">
        <f t="shared" si="79"/>
        <v/>
      </c>
      <c r="F474" s="117" t="str">
        <f t="shared" si="80"/>
        <v/>
      </c>
      <c r="H474" s="117" t="str">
        <f t="shared" si="87"/>
        <v/>
      </c>
      <c r="I474" s="117" t="str">
        <f t="shared" si="81"/>
        <v/>
      </c>
      <c r="J474" s="117" t="str">
        <f t="shared" si="82"/>
        <v/>
      </c>
      <c r="K474" s="117" t="str">
        <f t="shared" si="83"/>
        <v/>
      </c>
      <c r="L474" s="117" t="str">
        <f t="shared" si="84"/>
        <v/>
      </c>
    </row>
    <row r="475" spans="1:12" ht="14.4" x14ac:dyDescent="0.3">
      <c r="A475" s="116" t="str">
        <f t="shared" si="85"/>
        <v/>
      </c>
      <c r="B475" s="117" t="str">
        <f t="shared" si="86"/>
        <v/>
      </c>
      <c r="C475" s="117" t="str">
        <f t="shared" si="77"/>
        <v/>
      </c>
      <c r="D475" s="117" t="str">
        <f t="shared" si="78"/>
        <v/>
      </c>
      <c r="E475" s="117" t="str">
        <f t="shared" si="79"/>
        <v/>
      </c>
      <c r="F475" s="117" t="str">
        <f t="shared" si="80"/>
        <v/>
      </c>
      <c r="H475" s="117" t="str">
        <f t="shared" si="87"/>
        <v/>
      </c>
      <c r="I475" s="117" t="str">
        <f t="shared" si="81"/>
        <v/>
      </c>
      <c r="J475" s="117" t="str">
        <f t="shared" si="82"/>
        <v/>
      </c>
      <c r="K475" s="117" t="str">
        <f t="shared" si="83"/>
        <v/>
      </c>
      <c r="L475" s="117" t="str">
        <f t="shared" si="84"/>
        <v/>
      </c>
    </row>
    <row r="476" spans="1:12" ht="14.4" x14ac:dyDescent="0.3">
      <c r="A476" s="116" t="str">
        <f t="shared" si="85"/>
        <v/>
      </c>
      <c r="B476" s="117" t="str">
        <f t="shared" si="86"/>
        <v/>
      </c>
      <c r="C476" s="117" t="str">
        <f t="shared" si="77"/>
        <v/>
      </c>
      <c r="D476" s="117" t="str">
        <f t="shared" si="78"/>
        <v/>
      </c>
      <c r="E476" s="117" t="str">
        <f t="shared" si="79"/>
        <v/>
      </c>
      <c r="F476" s="117" t="str">
        <f t="shared" si="80"/>
        <v/>
      </c>
      <c r="H476" s="117" t="str">
        <f t="shared" si="87"/>
        <v/>
      </c>
      <c r="I476" s="117" t="str">
        <f t="shared" si="81"/>
        <v/>
      </c>
      <c r="J476" s="117" t="str">
        <f t="shared" si="82"/>
        <v/>
      </c>
      <c r="K476" s="117" t="str">
        <f t="shared" si="83"/>
        <v/>
      </c>
      <c r="L476" s="117" t="str">
        <f t="shared" si="84"/>
        <v/>
      </c>
    </row>
    <row r="477" spans="1:12" ht="14.4" x14ac:dyDescent="0.3">
      <c r="A477" s="116" t="str">
        <f t="shared" si="85"/>
        <v/>
      </c>
      <c r="B477" s="117" t="str">
        <f t="shared" si="86"/>
        <v/>
      </c>
      <c r="C477" s="117" t="str">
        <f t="shared" si="77"/>
        <v/>
      </c>
      <c r="D477" s="117" t="str">
        <f t="shared" si="78"/>
        <v/>
      </c>
      <c r="E477" s="117" t="str">
        <f t="shared" si="79"/>
        <v/>
      </c>
      <c r="F477" s="117" t="str">
        <f t="shared" si="80"/>
        <v/>
      </c>
      <c r="H477" s="117" t="str">
        <f t="shared" si="87"/>
        <v/>
      </c>
      <c r="I477" s="117" t="str">
        <f t="shared" si="81"/>
        <v/>
      </c>
      <c r="J477" s="117" t="str">
        <f t="shared" si="82"/>
        <v/>
      </c>
      <c r="K477" s="117" t="str">
        <f t="shared" si="83"/>
        <v/>
      </c>
      <c r="L477" s="117" t="str">
        <f t="shared" si="84"/>
        <v/>
      </c>
    </row>
    <row r="478" spans="1:12" ht="14.4" x14ac:dyDescent="0.3">
      <c r="A478" s="116" t="str">
        <f t="shared" si="85"/>
        <v/>
      </c>
      <c r="B478" s="117" t="str">
        <f t="shared" si="86"/>
        <v/>
      </c>
      <c r="C478" s="117" t="str">
        <f t="shared" si="77"/>
        <v/>
      </c>
      <c r="D478" s="117" t="str">
        <f t="shared" si="78"/>
        <v/>
      </c>
      <c r="E478" s="117" t="str">
        <f t="shared" si="79"/>
        <v/>
      </c>
      <c r="F478" s="117" t="str">
        <f t="shared" si="80"/>
        <v/>
      </c>
      <c r="H478" s="117" t="str">
        <f t="shared" si="87"/>
        <v/>
      </c>
      <c r="I478" s="117" t="str">
        <f t="shared" si="81"/>
        <v/>
      </c>
      <c r="J478" s="117" t="str">
        <f t="shared" si="82"/>
        <v/>
      </c>
      <c r="K478" s="117" t="str">
        <f t="shared" si="83"/>
        <v/>
      </c>
      <c r="L478" s="117" t="str">
        <f t="shared" si="84"/>
        <v/>
      </c>
    </row>
    <row r="479" spans="1:12" ht="14.4" x14ac:dyDescent="0.3">
      <c r="A479" s="116" t="str">
        <f t="shared" si="85"/>
        <v/>
      </c>
      <c r="B479" s="117" t="str">
        <f t="shared" si="86"/>
        <v/>
      </c>
      <c r="C479" s="117" t="str">
        <f t="shared" si="77"/>
        <v/>
      </c>
      <c r="D479" s="117" t="str">
        <f t="shared" si="78"/>
        <v/>
      </c>
      <c r="E479" s="117" t="str">
        <f t="shared" si="79"/>
        <v/>
      </c>
      <c r="F479" s="117" t="str">
        <f t="shared" si="80"/>
        <v/>
      </c>
      <c r="H479" s="117" t="str">
        <f t="shared" si="87"/>
        <v/>
      </c>
      <c r="I479" s="117" t="str">
        <f t="shared" si="81"/>
        <v/>
      </c>
      <c r="J479" s="117" t="str">
        <f t="shared" si="82"/>
        <v/>
      </c>
      <c r="K479" s="117" t="str">
        <f t="shared" si="83"/>
        <v/>
      </c>
      <c r="L479" s="117" t="str">
        <f t="shared" si="84"/>
        <v/>
      </c>
    </row>
    <row r="480" spans="1:12" ht="14.4" x14ac:dyDescent="0.3">
      <c r="A480" s="116" t="str">
        <f t="shared" si="85"/>
        <v/>
      </c>
      <c r="B480" s="117" t="str">
        <f t="shared" si="86"/>
        <v/>
      </c>
      <c r="C480" s="117" t="str">
        <f t="shared" si="77"/>
        <v/>
      </c>
      <c r="D480" s="117" t="str">
        <f t="shared" si="78"/>
        <v/>
      </c>
      <c r="E480" s="117" t="str">
        <f t="shared" si="79"/>
        <v/>
      </c>
      <c r="F480" s="117" t="str">
        <f t="shared" si="80"/>
        <v/>
      </c>
      <c r="H480" s="117" t="str">
        <f t="shared" si="87"/>
        <v/>
      </c>
      <c r="I480" s="117" t="str">
        <f t="shared" si="81"/>
        <v/>
      </c>
      <c r="J480" s="117" t="str">
        <f t="shared" si="82"/>
        <v/>
      </c>
      <c r="K480" s="117" t="str">
        <f t="shared" si="83"/>
        <v/>
      </c>
      <c r="L480" s="117" t="str">
        <f t="shared" si="84"/>
        <v/>
      </c>
    </row>
    <row r="481" spans="1:12" ht="14.4" x14ac:dyDescent="0.3">
      <c r="A481" s="116" t="str">
        <f t="shared" si="85"/>
        <v/>
      </c>
      <c r="B481" s="117" t="str">
        <f t="shared" si="86"/>
        <v/>
      </c>
      <c r="C481" s="117" t="str">
        <f t="shared" si="77"/>
        <v/>
      </c>
      <c r="D481" s="117" t="str">
        <f t="shared" si="78"/>
        <v/>
      </c>
      <c r="E481" s="117" t="str">
        <f t="shared" si="79"/>
        <v/>
      </c>
      <c r="F481" s="117" t="str">
        <f t="shared" si="80"/>
        <v/>
      </c>
      <c r="H481" s="117" t="str">
        <f t="shared" si="87"/>
        <v/>
      </c>
      <c r="I481" s="117" t="str">
        <f t="shared" si="81"/>
        <v/>
      </c>
      <c r="J481" s="117" t="str">
        <f t="shared" si="82"/>
        <v/>
      </c>
      <c r="K481" s="117" t="str">
        <f t="shared" si="83"/>
        <v/>
      </c>
      <c r="L481" s="117" t="str">
        <f t="shared" si="84"/>
        <v/>
      </c>
    </row>
    <row r="482" spans="1:12" ht="14.4" x14ac:dyDescent="0.3">
      <c r="A482" s="116" t="str">
        <f t="shared" si="85"/>
        <v/>
      </c>
      <c r="B482" s="117" t="str">
        <f t="shared" si="86"/>
        <v/>
      </c>
      <c r="C482" s="117" t="str">
        <f t="shared" si="77"/>
        <v/>
      </c>
      <c r="D482" s="117" t="str">
        <f t="shared" si="78"/>
        <v/>
      </c>
      <c r="E482" s="117" t="str">
        <f t="shared" si="79"/>
        <v/>
      </c>
      <c r="F482" s="117" t="str">
        <f t="shared" si="80"/>
        <v/>
      </c>
      <c r="H482" s="117" t="str">
        <f t="shared" si="87"/>
        <v/>
      </c>
      <c r="I482" s="117" t="str">
        <f t="shared" si="81"/>
        <v/>
      </c>
      <c r="J482" s="117" t="str">
        <f t="shared" si="82"/>
        <v/>
      </c>
      <c r="K482" s="117" t="str">
        <f t="shared" si="83"/>
        <v/>
      </c>
      <c r="L482" s="117" t="str">
        <f t="shared" si="84"/>
        <v/>
      </c>
    </row>
    <row r="483" spans="1:12" ht="14.4" x14ac:dyDescent="0.3">
      <c r="A483" s="116" t="str">
        <f t="shared" si="85"/>
        <v/>
      </c>
      <c r="B483" s="117" t="str">
        <f t="shared" si="86"/>
        <v/>
      </c>
      <c r="C483" s="117" t="str">
        <f t="shared" si="77"/>
        <v/>
      </c>
      <c r="D483" s="117" t="str">
        <f t="shared" si="78"/>
        <v/>
      </c>
      <c r="E483" s="117" t="str">
        <f t="shared" si="79"/>
        <v/>
      </c>
      <c r="F483" s="117" t="str">
        <f t="shared" si="80"/>
        <v/>
      </c>
      <c r="H483" s="117" t="str">
        <f t="shared" si="87"/>
        <v/>
      </c>
      <c r="I483" s="117" t="str">
        <f t="shared" si="81"/>
        <v/>
      </c>
      <c r="J483" s="117" t="str">
        <f t="shared" si="82"/>
        <v/>
      </c>
      <c r="K483" s="117" t="str">
        <f t="shared" si="83"/>
        <v/>
      </c>
      <c r="L483" s="117" t="str">
        <f t="shared" si="84"/>
        <v/>
      </c>
    </row>
    <row r="484" spans="1:12" ht="14.4" x14ac:dyDescent="0.3">
      <c r="A484" s="116" t="str">
        <f t="shared" si="85"/>
        <v/>
      </c>
      <c r="B484" s="117" t="str">
        <f t="shared" si="86"/>
        <v/>
      </c>
      <c r="C484" s="117" t="str">
        <f t="shared" si="77"/>
        <v/>
      </c>
      <c r="D484" s="117" t="str">
        <f t="shared" si="78"/>
        <v/>
      </c>
      <c r="E484" s="117" t="str">
        <f t="shared" si="79"/>
        <v/>
      </c>
      <c r="F484" s="117" t="str">
        <f t="shared" si="80"/>
        <v/>
      </c>
      <c r="H484" s="117" t="str">
        <f t="shared" si="87"/>
        <v/>
      </c>
      <c r="I484" s="117" t="str">
        <f t="shared" si="81"/>
        <v/>
      </c>
      <c r="J484" s="117" t="str">
        <f t="shared" si="82"/>
        <v/>
      </c>
      <c r="K484" s="117" t="str">
        <f t="shared" si="83"/>
        <v/>
      </c>
      <c r="L484" s="117" t="str">
        <f t="shared" si="84"/>
        <v/>
      </c>
    </row>
    <row r="485" spans="1:12" ht="14.4" x14ac:dyDescent="0.3">
      <c r="A485" s="116" t="str">
        <f t="shared" si="85"/>
        <v/>
      </c>
      <c r="B485" s="117" t="str">
        <f t="shared" si="86"/>
        <v/>
      </c>
      <c r="C485" s="117" t="str">
        <f t="shared" si="77"/>
        <v/>
      </c>
      <c r="D485" s="117" t="str">
        <f t="shared" si="78"/>
        <v/>
      </c>
      <c r="E485" s="117" t="str">
        <f t="shared" si="79"/>
        <v/>
      </c>
      <c r="F485" s="117" t="str">
        <f t="shared" si="80"/>
        <v/>
      </c>
      <c r="H485" s="117" t="str">
        <f t="shared" si="87"/>
        <v/>
      </c>
      <c r="I485" s="117" t="str">
        <f t="shared" si="81"/>
        <v/>
      </c>
      <c r="J485" s="117" t="str">
        <f t="shared" si="82"/>
        <v/>
      </c>
      <c r="K485" s="117" t="str">
        <f t="shared" si="83"/>
        <v/>
      </c>
      <c r="L485" s="117" t="str">
        <f t="shared" si="84"/>
        <v/>
      </c>
    </row>
    <row r="486" spans="1:12" ht="14.4" x14ac:dyDescent="0.3">
      <c r="A486" s="116" t="str">
        <f t="shared" si="85"/>
        <v/>
      </c>
      <c r="B486" s="117" t="str">
        <f t="shared" si="86"/>
        <v/>
      </c>
      <c r="C486" s="117" t="str">
        <f t="shared" si="77"/>
        <v/>
      </c>
      <c r="D486" s="117" t="str">
        <f t="shared" si="78"/>
        <v/>
      </c>
      <c r="E486" s="117" t="str">
        <f t="shared" si="79"/>
        <v/>
      </c>
      <c r="F486" s="117" t="str">
        <f t="shared" si="80"/>
        <v/>
      </c>
      <c r="H486" s="117" t="str">
        <f t="shared" si="87"/>
        <v/>
      </c>
      <c r="I486" s="117" t="str">
        <f t="shared" si="81"/>
        <v/>
      </c>
      <c r="J486" s="117" t="str">
        <f t="shared" si="82"/>
        <v/>
      </c>
      <c r="K486" s="117" t="str">
        <f t="shared" si="83"/>
        <v/>
      </c>
      <c r="L486" s="117" t="str">
        <f t="shared" si="84"/>
        <v/>
      </c>
    </row>
    <row r="487" spans="1:12" ht="14.4" x14ac:dyDescent="0.3">
      <c r="A487" s="116" t="str">
        <f t="shared" si="85"/>
        <v/>
      </c>
      <c r="B487" s="117" t="str">
        <f t="shared" si="86"/>
        <v/>
      </c>
      <c r="C487" s="117" t="str">
        <f t="shared" si="77"/>
        <v/>
      </c>
      <c r="D487" s="117" t="str">
        <f t="shared" si="78"/>
        <v/>
      </c>
      <c r="E487" s="117" t="str">
        <f t="shared" si="79"/>
        <v/>
      </c>
      <c r="F487" s="117" t="str">
        <f t="shared" si="80"/>
        <v/>
      </c>
      <c r="H487" s="117" t="str">
        <f t="shared" si="87"/>
        <v/>
      </c>
      <c r="I487" s="117" t="str">
        <f t="shared" si="81"/>
        <v/>
      </c>
      <c r="J487" s="117" t="str">
        <f t="shared" si="82"/>
        <v/>
      </c>
      <c r="K487" s="117" t="str">
        <f t="shared" si="83"/>
        <v/>
      </c>
      <c r="L487" s="117" t="str">
        <f t="shared" si="84"/>
        <v/>
      </c>
    </row>
    <row r="488" spans="1:12" ht="14.4" x14ac:dyDescent="0.3">
      <c r="A488" s="116" t="str">
        <f t="shared" si="85"/>
        <v/>
      </c>
      <c r="B488" s="117" t="str">
        <f t="shared" si="86"/>
        <v/>
      </c>
      <c r="C488" s="117" t="str">
        <f t="shared" si="77"/>
        <v/>
      </c>
      <c r="D488" s="117" t="str">
        <f t="shared" si="78"/>
        <v/>
      </c>
      <c r="E488" s="117" t="str">
        <f t="shared" si="79"/>
        <v/>
      </c>
      <c r="F488" s="117" t="str">
        <f t="shared" si="80"/>
        <v/>
      </c>
      <c r="H488" s="117" t="str">
        <f t="shared" si="87"/>
        <v/>
      </c>
      <c r="I488" s="117" t="str">
        <f t="shared" si="81"/>
        <v/>
      </c>
      <c r="J488" s="117" t="str">
        <f t="shared" si="82"/>
        <v/>
      </c>
      <c r="K488" s="117" t="str">
        <f t="shared" si="83"/>
        <v/>
      </c>
      <c r="L488" s="117" t="str">
        <f t="shared" si="84"/>
        <v/>
      </c>
    </row>
    <row r="489" spans="1:12" ht="14.4" x14ac:dyDescent="0.3">
      <c r="A489" s="116" t="str">
        <f t="shared" si="85"/>
        <v/>
      </c>
      <c r="B489" s="117" t="str">
        <f t="shared" si="86"/>
        <v/>
      </c>
      <c r="C489" s="117" t="str">
        <f t="shared" si="77"/>
        <v/>
      </c>
      <c r="D489" s="117" t="str">
        <f t="shared" si="78"/>
        <v/>
      </c>
      <c r="E489" s="117" t="str">
        <f t="shared" si="79"/>
        <v/>
      </c>
      <c r="F489" s="117" t="str">
        <f t="shared" si="80"/>
        <v/>
      </c>
      <c r="H489" s="117" t="str">
        <f t="shared" si="87"/>
        <v/>
      </c>
      <c r="I489" s="117" t="str">
        <f t="shared" si="81"/>
        <v/>
      </c>
      <c r="J489" s="117" t="str">
        <f t="shared" si="82"/>
        <v/>
      </c>
      <c r="K489" s="117" t="str">
        <f t="shared" si="83"/>
        <v/>
      </c>
      <c r="L489" s="117" t="str">
        <f t="shared" si="84"/>
        <v/>
      </c>
    </row>
    <row r="490" spans="1:12" ht="14.4" x14ac:dyDescent="0.3">
      <c r="A490" s="116" t="str">
        <f t="shared" si="85"/>
        <v/>
      </c>
      <c r="B490" s="117" t="str">
        <f t="shared" si="86"/>
        <v/>
      </c>
      <c r="C490" s="117" t="str">
        <f t="shared" si="77"/>
        <v/>
      </c>
      <c r="D490" s="117" t="str">
        <f t="shared" si="78"/>
        <v/>
      </c>
      <c r="E490" s="117" t="str">
        <f t="shared" si="79"/>
        <v/>
      </c>
      <c r="F490" s="117" t="str">
        <f t="shared" si="80"/>
        <v/>
      </c>
      <c r="H490" s="117" t="str">
        <f t="shared" si="87"/>
        <v/>
      </c>
      <c r="I490" s="117" t="str">
        <f t="shared" si="81"/>
        <v/>
      </c>
      <c r="J490" s="117" t="str">
        <f t="shared" si="82"/>
        <v/>
      </c>
      <c r="K490" s="117" t="str">
        <f t="shared" si="83"/>
        <v/>
      </c>
      <c r="L490" s="117" t="str">
        <f t="shared" si="84"/>
        <v/>
      </c>
    </row>
    <row r="491" spans="1:12" ht="14.4" x14ac:dyDescent="0.3">
      <c r="A491" s="116" t="str">
        <f t="shared" si="85"/>
        <v/>
      </c>
      <c r="B491" s="117" t="str">
        <f t="shared" si="86"/>
        <v/>
      </c>
      <c r="C491" s="117" t="str">
        <f t="shared" si="77"/>
        <v/>
      </c>
      <c r="D491" s="117" t="str">
        <f t="shared" si="78"/>
        <v/>
      </c>
      <c r="E491" s="117" t="str">
        <f t="shared" si="79"/>
        <v/>
      </c>
      <c r="F491" s="117" t="str">
        <f t="shared" si="80"/>
        <v/>
      </c>
      <c r="H491" s="117" t="str">
        <f t="shared" si="87"/>
        <v/>
      </c>
      <c r="I491" s="117" t="str">
        <f t="shared" si="81"/>
        <v/>
      </c>
      <c r="J491" s="117" t="str">
        <f t="shared" si="82"/>
        <v/>
      </c>
      <c r="K491" s="117" t="str">
        <f t="shared" si="83"/>
        <v/>
      </c>
      <c r="L491" s="117" t="str">
        <f t="shared" si="84"/>
        <v/>
      </c>
    </row>
    <row r="492" spans="1:12" ht="14.4" x14ac:dyDescent="0.3">
      <c r="A492" s="116" t="str">
        <f t="shared" si="85"/>
        <v/>
      </c>
      <c r="B492" s="117" t="str">
        <f t="shared" si="86"/>
        <v/>
      </c>
      <c r="C492" s="117" t="str">
        <f t="shared" si="77"/>
        <v/>
      </c>
      <c r="D492" s="117" t="str">
        <f t="shared" si="78"/>
        <v/>
      </c>
      <c r="E492" s="117" t="str">
        <f t="shared" si="79"/>
        <v/>
      </c>
      <c r="F492" s="117" t="str">
        <f t="shared" si="80"/>
        <v/>
      </c>
      <c r="H492" s="117" t="str">
        <f t="shared" si="87"/>
        <v/>
      </c>
      <c r="I492" s="117" t="str">
        <f t="shared" si="81"/>
        <v/>
      </c>
      <c r="J492" s="117" t="str">
        <f t="shared" si="82"/>
        <v/>
      </c>
      <c r="K492" s="117" t="str">
        <f t="shared" si="83"/>
        <v/>
      </c>
      <c r="L492" s="117" t="str">
        <f t="shared" si="84"/>
        <v/>
      </c>
    </row>
    <row r="493" spans="1:12" ht="14.4" x14ac:dyDescent="0.3">
      <c r="A493" s="116" t="str">
        <f t="shared" si="85"/>
        <v/>
      </c>
      <c r="B493" s="117" t="str">
        <f t="shared" si="86"/>
        <v/>
      </c>
      <c r="C493" s="117" t="str">
        <f t="shared" si="77"/>
        <v/>
      </c>
      <c r="D493" s="117" t="str">
        <f t="shared" si="78"/>
        <v/>
      </c>
      <c r="E493" s="117" t="str">
        <f t="shared" si="79"/>
        <v/>
      </c>
      <c r="F493" s="117" t="str">
        <f t="shared" si="80"/>
        <v/>
      </c>
      <c r="H493" s="117" t="str">
        <f t="shared" si="87"/>
        <v/>
      </c>
      <c r="I493" s="117" t="str">
        <f t="shared" si="81"/>
        <v/>
      </c>
      <c r="J493" s="117" t="str">
        <f t="shared" si="82"/>
        <v/>
      </c>
      <c r="K493" s="117" t="str">
        <f t="shared" si="83"/>
        <v/>
      </c>
      <c r="L493" s="117" t="str">
        <f t="shared" si="84"/>
        <v/>
      </c>
    </row>
    <row r="494" spans="1:12" ht="14.4" x14ac:dyDescent="0.3">
      <c r="A494" s="116" t="str">
        <f t="shared" si="85"/>
        <v/>
      </c>
      <c r="B494" s="117" t="str">
        <f t="shared" si="86"/>
        <v/>
      </c>
      <c r="C494" s="117" t="str">
        <f t="shared" si="77"/>
        <v/>
      </c>
      <c r="D494" s="117" t="str">
        <f t="shared" si="78"/>
        <v/>
      </c>
      <c r="E494" s="117" t="str">
        <f t="shared" si="79"/>
        <v/>
      </c>
      <c r="F494" s="117" t="str">
        <f t="shared" si="80"/>
        <v/>
      </c>
      <c r="H494" s="117" t="str">
        <f t="shared" si="87"/>
        <v/>
      </c>
      <c r="I494" s="117" t="str">
        <f t="shared" si="81"/>
        <v/>
      </c>
      <c r="J494" s="117" t="str">
        <f t="shared" si="82"/>
        <v/>
      </c>
      <c r="K494" s="117" t="str">
        <f t="shared" si="83"/>
        <v/>
      </c>
      <c r="L494" s="117" t="str">
        <f t="shared" si="84"/>
        <v/>
      </c>
    </row>
    <row r="495" spans="1:12" ht="14.4" x14ac:dyDescent="0.3">
      <c r="A495" s="116" t="str">
        <f t="shared" si="85"/>
        <v/>
      </c>
      <c r="B495" s="117" t="str">
        <f t="shared" si="86"/>
        <v/>
      </c>
      <c r="C495" s="117" t="str">
        <f t="shared" si="77"/>
        <v/>
      </c>
      <c r="D495" s="117" t="str">
        <f t="shared" si="78"/>
        <v/>
      </c>
      <c r="E495" s="117" t="str">
        <f t="shared" si="79"/>
        <v/>
      </c>
      <c r="F495" s="117" t="str">
        <f t="shared" si="80"/>
        <v/>
      </c>
      <c r="H495" s="117" t="str">
        <f t="shared" si="87"/>
        <v/>
      </c>
      <c r="I495" s="117" t="str">
        <f t="shared" si="81"/>
        <v/>
      </c>
      <c r="J495" s="117" t="str">
        <f t="shared" si="82"/>
        <v/>
      </c>
      <c r="K495" s="117" t="str">
        <f t="shared" si="83"/>
        <v/>
      </c>
      <c r="L495" s="117" t="str">
        <f t="shared" si="84"/>
        <v/>
      </c>
    </row>
    <row r="496" spans="1:12" ht="14.4" x14ac:dyDescent="0.3">
      <c r="A496" s="116" t="str">
        <f t="shared" si="85"/>
        <v/>
      </c>
      <c r="B496" s="117" t="str">
        <f t="shared" si="86"/>
        <v/>
      </c>
      <c r="C496" s="117" t="str">
        <f t="shared" si="77"/>
        <v/>
      </c>
      <c r="D496" s="117" t="str">
        <f t="shared" si="78"/>
        <v/>
      </c>
      <c r="E496" s="117" t="str">
        <f t="shared" si="79"/>
        <v/>
      </c>
      <c r="F496" s="117" t="str">
        <f t="shared" si="80"/>
        <v/>
      </c>
      <c r="H496" s="117" t="str">
        <f t="shared" si="87"/>
        <v/>
      </c>
      <c r="I496" s="117" t="str">
        <f t="shared" si="81"/>
        <v/>
      </c>
      <c r="J496" s="117" t="str">
        <f t="shared" si="82"/>
        <v/>
      </c>
      <c r="K496" s="117" t="str">
        <f t="shared" si="83"/>
        <v/>
      </c>
      <c r="L496" s="117" t="str">
        <f t="shared" si="84"/>
        <v/>
      </c>
    </row>
    <row r="497" spans="1:12" ht="14.4" x14ac:dyDescent="0.3">
      <c r="A497" s="116" t="str">
        <f t="shared" si="85"/>
        <v/>
      </c>
      <c r="B497" s="117" t="str">
        <f t="shared" si="86"/>
        <v/>
      </c>
      <c r="C497" s="117" t="str">
        <f t="shared" si="77"/>
        <v/>
      </c>
      <c r="D497" s="117" t="str">
        <f t="shared" si="78"/>
        <v/>
      </c>
      <c r="E497" s="117" t="str">
        <f t="shared" si="79"/>
        <v/>
      </c>
      <c r="F497" s="117" t="str">
        <f t="shared" si="80"/>
        <v/>
      </c>
      <c r="H497" s="117" t="str">
        <f t="shared" si="87"/>
        <v/>
      </c>
      <c r="I497" s="117" t="str">
        <f t="shared" si="81"/>
        <v/>
      </c>
      <c r="J497" s="117" t="str">
        <f t="shared" si="82"/>
        <v/>
      </c>
      <c r="K497" s="117" t="str">
        <f t="shared" si="83"/>
        <v/>
      </c>
      <c r="L497" s="117" t="str">
        <f t="shared" si="84"/>
        <v/>
      </c>
    </row>
    <row r="498" spans="1:12" ht="14.4" x14ac:dyDescent="0.3">
      <c r="A498" s="116" t="str">
        <f t="shared" si="85"/>
        <v/>
      </c>
      <c r="B498" s="117" t="str">
        <f t="shared" si="86"/>
        <v/>
      </c>
      <c r="C498" s="117" t="str">
        <f t="shared" si="77"/>
        <v/>
      </c>
      <c r="D498" s="117" t="str">
        <f t="shared" si="78"/>
        <v/>
      </c>
      <c r="E498" s="117" t="str">
        <f t="shared" si="79"/>
        <v/>
      </c>
      <c r="F498" s="117" t="str">
        <f t="shared" si="80"/>
        <v/>
      </c>
      <c r="H498" s="117" t="str">
        <f t="shared" si="87"/>
        <v/>
      </c>
      <c r="I498" s="117" t="str">
        <f t="shared" si="81"/>
        <v/>
      </c>
      <c r="J498" s="117" t="str">
        <f t="shared" si="82"/>
        <v/>
      </c>
      <c r="K498" s="117" t="str">
        <f t="shared" si="83"/>
        <v/>
      </c>
      <c r="L498" s="117" t="str">
        <f t="shared" si="84"/>
        <v/>
      </c>
    </row>
    <row r="499" spans="1:12" ht="14.4" x14ac:dyDescent="0.3">
      <c r="A499" s="116" t="str">
        <f t="shared" si="85"/>
        <v/>
      </c>
      <c r="B499" s="117" t="str">
        <f t="shared" si="86"/>
        <v/>
      </c>
      <c r="C499" s="117" t="str">
        <f t="shared" si="77"/>
        <v/>
      </c>
      <c r="D499" s="117" t="str">
        <f t="shared" si="78"/>
        <v/>
      </c>
      <c r="E499" s="117" t="str">
        <f t="shared" si="79"/>
        <v/>
      </c>
      <c r="F499" s="117" t="str">
        <f t="shared" si="80"/>
        <v/>
      </c>
      <c r="H499" s="117" t="str">
        <f t="shared" si="87"/>
        <v/>
      </c>
      <c r="I499" s="117" t="str">
        <f t="shared" si="81"/>
        <v/>
      </c>
      <c r="J499" s="117" t="str">
        <f t="shared" si="82"/>
        <v/>
      </c>
      <c r="K499" s="117" t="str">
        <f t="shared" si="83"/>
        <v/>
      </c>
      <c r="L499" s="117" t="str">
        <f t="shared" si="84"/>
        <v/>
      </c>
    </row>
    <row r="500" spans="1:12" ht="14.4" x14ac:dyDescent="0.3">
      <c r="A500" s="116" t="str">
        <f t="shared" si="85"/>
        <v/>
      </c>
      <c r="B500" s="117" t="str">
        <f t="shared" si="86"/>
        <v/>
      </c>
      <c r="C500" s="117" t="str">
        <f t="shared" si="77"/>
        <v/>
      </c>
      <c r="D500" s="117" t="str">
        <f t="shared" si="78"/>
        <v/>
      </c>
      <c r="E500" s="117" t="str">
        <f t="shared" si="79"/>
        <v/>
      </c>
      <c r="F500" s="117" t="str">
        <f t="shared" si="80"/>
        <v/>
      </c>
      <c r="H500" s="117" t="str">
        <f t="shared" si="87"/>
        <v/>
      </c>
      <c r="I500" s="117" t="str">
        <f t="shared" si="81"/>
        <v/>
      </c>
      <c r="J500" s="117" t="str">
        <f t="shared" si="82"/>
        <v/>
      </c>
      <c r="K500" s="117" t="str">
        <f t="shared" si="83"/>
        <v/>
      </c>
      <c r="L500" s="117" t="str">
        <f t="shared" si="84"/>
        <v/>
      </c>
    </row>
    <row r="501" spans="1:12" ht="14.4" x14ac:dyDescent="0.3">
      <c r="A501" s="116" t="str">
        <f t="shared" si="85"/>
        <v/>
      </c>
      <c r="B501" s="117" t="str">
        <f t="shared" si="86"/>
        <v/>
      </c>
      <c r="C501" s="117" t="str">
        <f t="shared" si="77"/>
        <v/>
      </c>
      <c r="D501" s="117" t="str">
        <f t="shared" si="78"/>
        <v/>
      </c>
      <c r="E501" s="117" t="str">
        <f t="shared" si="79"/>
        <v/>
      </c>
      <c r="F501" s="117" t="str">
        <f t="shared" si="80"/>
        <v/>
      </c>
      <c r="H501" s="117" t="str">
        <f t="shared" si="87"/>
        <v/>
      </c>
      <c r="I501" s="117" t="str">
        <f t="shared" si="81"/>
        <v/>
      </c>
      <c r="J501" s="117" t="str">
        <f t="shared" si="82"/>
        <v/>
      </c>
      <c r="K501" s="117" t="str">
        <f t="shared" si="83"/>
        <v/>
      </c>
      <c r="L501" s="117" t="str">
        <f t="shared" si="84"/>
        <v/>
      </c>
    </row>
    <row r="502" spans="1:12" ht="14.4" x14ac:dyDescent="0.3">
      <c r="A502" s="116" t="str">
        <f t="shared" si="85"/>
        <v/>
      </c>
      <c r="B502" s="117" t="str">
        <f t="shared" si="86"/>
        <v/>
      </c>
      <c r="C502" s="117" t="str">
        <f t="shared" si="77"/>
        <v/>
      </c>
      <c r="D502" s="117" t="str">
        <f t="shared" si="78"/>
        <v/>
      </c>
      <c r="E502" s="117" t="str">
        <f t="shared" si="79"/>
        <v/>
      </c>
      <c r="F502" s="117" t="str">
        <f t="shared" si="80"/>
        <v/>
      </c>
      <c r="H502" s="117" t="str">
        <f t="shared" si="87"/>
        <v/>
      </c>
      <c r="I502" s="117" t="str">
        <f t="shared" si="81"/>
        <v/>
      </c>
      <c r="J502" s="117" t="str">
        <f t="shared" si="82"/>
        <v/>
      </c>
      <c r="K502" s="117" t="str">
        <f t="shared" si="83"/>
        <v/>
      </c>
      <c r="L502" s="117" t="str">
        <f t="shared" si="84"/>
        <v/>
      </c>
    </row>
    <row r="503" spans="1:12" ht="14.4" x14ac:dyDescent="0.3">
      <c r="A503" s="116" t="str">
        <f t="shared" si="85"/>
        <v/>
      </c>
      <c r="B503" s="117" t="str">
        <f t="shared" si="86"/>
        <v/>
      </c>
      <c r="C503" s="117" t="str">
        <f t="shared" si="77"/>
        <v/>
      </c>
      <c r="D503" s="117" t="str">
        <f t="shared" si="78"/>
        <v/>
      </c>
      <c r="E503" s="117" t="str">
        <f t="shared" si="79"/>
        <v/>
      </c>
      <c r="F503" s="117" t="str">
        <f t="shared" si="80"/>
        <v/>
      </c>
      <c r="H503" s="117" t="str">
        <f t="shared" si="87"/>
        <v/>
      </c>
      <c r="I503" s="117" t="str">
        <f t="shared" si="81"/>
        <v/>
      </c>
      <c r="J503" s="117" t="str">
        <f t="shared" si="82"/>
        <v/>
      </c>
      <c r="K503" s="117" t="str">
        <f t="shared" si="83"/>
        <v/>
      </c>
      <c r="L503" s="117" t="str">
        <f t="shared" si="84"/>
        <v/>
      </c>
    </row>
    <row r="504" spans="1:12" ht="14.4" x14ac:dyDescent="0.3">
      <c r="A504" s="116" t="str">
        <f t="shared" si="85"/>
        <v/>
      </c>
      <c r="B504" s="117" t="str">
        <f t="shared" si="86"/>
        <v/>
      </c>
      <c r="C504" s="117" t="str">
        <f t="shared" si="77"/>
        <v/>
      </c>
      <c r="D504" s="117" t="str">
        <f t="shared" si="78"/>
        <v/>
      </c>
      <c r="E504" s="117" t="str">
        <f t="shared" si="79"/>
        <v/>
      </c>
      <c r="F504" s="117" t="str">
        <f t="shared" si="80"/>
        <v/>
      </c>
      <c r="H504" s="117" t="str">
        <f t="shared" si="87"/>
        <v/>
      </c>
      <c r="I504" s="117" t="str">
        <f t="shared" si="81"/>
        <v/>
      </c>
      <c r="J504" s="117" t="str">
        <f t="shared" si="82"/>
        <v/>
      </c>
      <c r="K504" s="117" t="str">
        <f t="shared" si="83"/>
        <v/>
      </c>
      <c r="L504" s="117" t="str">
        <f t="shared" si="84"/>
        <v/>
      </c>
    </row>
    <row r="505" spans="1:12" ht="14.4" x14ac:dyDescent="0.3">
      <c r="A505" s="116" t="str">
        <f t="shared" si="85"/>
        <v/>
      </c>
      <c r="B505" s="117" t="str">
        <f t="shared" si="86"/>
        <v/>
      </c>
      <c r="C505" s="117" t="str">
        <f t="shared" si="77"/>
        <v/>
      </c>
      <c r="D505" s="117" t="str">
        <f t="shared" si="78"/>
        <v/>
      </c>
      <c r="E505" s="117" t="str">
        <f t="shared" si="79"/>
        <v/>
      </c>
      <c r="F505" s="117" t="str">
        <f t="shared" si="80"/>
        <v/>
      </c>
      <c r="H505" s="117" t="str">
        <f t="shared" si="87"/>
        <v/>
      </c>
      <c r="I505" s="117" t="str">
        <f t="shared" si="81"/>
        <v/>
      </c>
      <c r="J505" s="117" t="str">
        <f t="shared" si="82"/>
        <v/>
      </c>
      <c r="K505" s="117" t="str">
        <f t="shared" si="83"/>
        <v/>
      </c>
      <c r="L505" s="117" t="str">
        <f t="shared" si="84"/>
        <v/>
      </c>
    </row>
    <row r="506" spans="1:12" ht="14.4" x14ac:dyDescent="0.3">
      <c r="A506" s="116" t="str">
        <f t="shared" si="85"/>
        <v/>
      </c>
      <c r="B506" s="117" t="str">
        <f t="shared" si="86"/>
        <v/>
      </c>
      <c r="C506" s="117" t="str">
        <f t="shared" si="77"/>
        <v/>
      </c>
      <c r="D506" s="117" t="str">
        <f t="shared" si="78"/>
        <v/>
      </c>
      <c r="E506" s="117" t="str">
        <f t="shared" si="79"/>
        <v/>
      </c>
      <c r="F506" s="117" t="str">
        <f t="shared" si="80"/>
        <v/>
      </c>
      <c r="H506" s="117" t="str">
        <f t="shared" si="87"/>
        <v/>
      </c>
      <c r="I506" s="117" t="str">
        <f t="shared" si="81"/>
        <v/>
      </c>
      <c r="J506" s="117" t="str">
        <f t="shared" si="82"/>
        <v/>
      </c>
      <c r="K506" s="117" t="str">
        <f t="shared" si="83"/>
        <v/>
      </c>
      <c r="L506" s="117" t="str">
        <f t="shared" si="84"/>
        <v/>
      </c>
    </row>
    <row r="507" spans="1:12" ht="14.4" x14ac:dyDescent="0.3">
      <c r="A507" s="116" t="str">
        <f t="shared" si="85"/>
        <v/>
      </c>
      <c r="B507" s="117" t="str">
        <f t="shared" si="86"/>
        <v/>
      </c>
      <c r="C507" s="117" t="str">
        <f t="shared" si="77"/>
        <v/>
      </c>
      <c r="D507" s="117" t="str">
        <f t="shared" si="78"/>
        <v/>
      </c>
      <c r="E507" s="117" t="str">
        <f t="shared" si="79"/>
        <v/>
      </c>
      <c r="F507" s="117" t="str">
        <f t="shared" si="80"/>
        <v/>
      </c>
      <c r="H507" s="117" t="str">
        <f t="shared" si="87"/>
        <v/>
      </c>
      <c r="I507" s="117" t="str">
        <f t="shared" si="81"/>
        <v/>
      </c>
      <c r="J507" s="117" t="str">
        <f t="shared" si="82"/>
        <v/>
      </c>
      <c r="K507" s="117" t="str">
        <f t="shared" si="83"/>
        <v/>
      </c>
      <c r="L507" s="117" t="str">
        <f t="shared" si="84"/>
        <v/>
      </c>
    </row>
    <row r="508" spans="1:12" ht="14.4" x14ac:dyDescent="0.3">
      <c r="A508" s="116" t="str">
        <f t="shared" si="85"/>
        <v/>
      </c>
      <c r="B508" s="117" t="str">
        <f t="shared" si="86"/>
        <v/>
      </c>
      <c r="C508" s="117" t="str">
        <f t="shared" si="77"/>
        <v/>
      </c>
      <c r="D508" s="117" t="str">
        <f t="shared" si="78"/>
        <v/>
      </c>
      <c r="E508" s="117" t="str">
        <f t="shared" si="79"/>
        <v/>
      </c>
      <c r="F508" s="117" t="str">
        <f t="shared" si="80"/>
        <v/>
      </c>
      <c r="H508" s="117" t="str">
        <f t="shared" si="87"/>
        <v/>
      </c>
      <c r="I508" s="117" t="str">
        <f t="shared" si="81"/>
        <v/>
      </c>
      <c r="J508" s="117" t="str">
        <f t="shared" si="82"/>
        <v/>
      </c>
      <c r="K508" s="117" t="str">
        <f t="shared" si="83"/>
        <v/>
      </c>
      <c r="L508" s="117" t="str">
        <f t="shared" si="84"/>
        <v/>
      </c>
    </row>
    <row r="509" spans="1:12" ht="14.4" x14ac:dyDescent="0.3">
      <c r="A509" s="116" t="str">
        <f t="shared" si="85"/>
        <v/>
      </c>
      <c r="B509" s="117" t="str">
        <f t="shared" si="86"/>
        <v/>
      </c>
      <c r="C509" s="117" t="str">
        <f t="shared" si="77"/>
        <v/>
      </c>
      <c r="D509" s="117" t="str">
        <f t="shared" si="78"/>
        <v/>
      </c>
      <c r="E509" s="117" t="str">
        <f t="shared" si="79"/>
        <v/>
      </c>
      <c r="F509" s="117" t="str">
        <f t="shared" si="80"/>
        <v/>
      </c>
      <c r="H509" s="117" t="str">
        <f t="shared" si="87"/>
        <v/>
      </c>
      <c r="I509" s="117" t="str">
        <f t="shared" si="81"/>
        <v/>
      </c>
      <c r="J509" s="117" t="str">
        <f t="shared" si="82"/>
        <v/>
      </c>
      <c r="K509" s="117" t="str">
        <f t="shared" si="83"/>
        <v/>
      </c>
      <c r="L509" s="117" t="str">
        <f t="shared" si="84"/>
        <v/>
      </c>
    </row>
    <row r="510" spans="1:12" ht="14.4" x14ac:dyDescent="0.3">
      <c r="A510" s="116" t="str">
        <f t="shared" si="85"/>
        <v/>
      </c>
      <c r="B510" s="117" t="str">
        <f t="shared" si="86"/>
        <v/>
      </c>
      <c r="C510" s="117" t="str">
        <f t="shared" si="77"/>
        <v/>
      </c>
      <c r="D510" s="117" t="str">
        <f t="shared" si="78"/>
        <v/>
      </c>
      <c r="E510" s="117" t="str">
        <f t="shared" si="79"/>
        <v/>
      </c>
      <c r="F510" s="117" t="str">
        <f t="shared" si="80"/>
        <v/>
      </c>
      <c r="H510" s="117" t="str">
        <f t="shared" si="87"/>
        <v/>
      </c>
      <c r="I510" s="117" t="str">
        <f t="shared" si="81"/>
        <v/>
      </c>
      <c r="J510" s="117" t="str">
        <f t="shared" si="82"/>
        <v/>
      </c>
      <c r="K510" s="117" t="str">
        <f t="shared" si="83"/>
        <v/>
      </c>
      <c r="L510" s="117" t="str">
        <f t="shared" si="84"/>
        <v/>
      </c>
    </row>
    <row r="511" spans="1:12" ht="14.4" x14ac:dyDescent="0.3">
      <c r="A511" s="116" t="str">
        <f t="shared" si="85"/>
        <v/>
      </c>
      <c r="B511" s="117" t="str">
        <f t="shared" si="86"/>
        <v/>
      </c>
      <c r="C511" s="117" t="str">
        <f t="shared" si="77"/>
        <v/>
      </c>
      <c r="D511" s="117" t="str">
        <f t="shared" si="78"/>
        <v/>
      </c>
      <c r="E511" s="117" t="str">
        <f t="shared" si="79"/>
        <v/>
      </c>
      <c r="F511" s="117" t="str">
        <f t="shared" si="80"/>
        <v/>
      </c>
      <c r="H511" s="117" t="str">
        <f t="shared" si="87"/>
        <v/>
      </c>
      <c r="I511" s="117" t="str">
        <f t="shared" si="81"/>
        <v/>
      </c>
      <c r="J511" s="117" t="str">
        <f t="shared" si="82"/>
        <v/>
      </c>
      <c r="K511" s="117" t="str">
        <f t="shared" si="83"/>
        <v/>
      </c>
      <c r="L511" s="117" t="str">
        <f t="shared" si="84"/>
        <v/>
      </c>
    </row>
    <row r="512" spans="1:12" ht="14.4" x14ac:dyDescent="0.3">
      <c r="A512" s="116" t="str">
        <f t="shared" si="85"/>
        <v/>
      </c>
      <c r="B512" s="117" t="str">
        <f t="shared" si="86"/>
        <v/>
      </c>
      <c r="C512" s="117" t="str">
        <f t="shared" si="77"/>
        <v/>
      </c>
      <c r="D512" s="117" t="str">
        <f t="shared" si="78"/>
        <v/>
      </c>
      <c r="E512" s="117" t="str">
        <f t="shared" si="79"/>
        <v/>
      </c>
      <c r="F512" s="117" t="str">
        <f t="shared" si="80"/>
        <v/>
      </c>
      <c r="H512" s="117" t="str">
        <f t="shared" si="87"/>
        <v/>
      </c>
      <c r="I512" s="117" t="str">
        <f t="shared" si="81"/>
        <v/>
      </c>
      <c r="J512" s="117" t="str">
        <f t="shared" si="82"/>
        <v/>
      </c>
      <c r="K512" s="117" t="str">
        <f t="shared" si="83"/>
        <v/>
      </c>
      <c r="L512" s="117" t="str">
        <f t="shared" si="84"/>
        <v/>
      </c>
    </row>
    <row r="513" spans="1:12" ht="14.4" x14ac:dyDescent="0.3">
      <c r="A513" s="116" t="str">
        <f t="shared" si="85"/>
        <v/>
      </c>
      <c r="B513" s="117" t="str">
        <f t="shared" si="86"/>
        <v/>
      </c>
      <c r="C513" s="117" t="str">
        <f t="shared" si="77"/>
        <v/>
      </c>
      <c r="D513" s="117" t="str">
        <f t="shared" si="78"/>
        <v/>
      </c>
      <c r="E513" s="117" t="str">
        <f t="shared" si="79"/>
        <v/>
      </c>
      <c r="F513" s="117" t="str">
        <f t="shared" si="80"/>
        <v/>
      </c>
      <c r="H513" s="117" t="str">
        <f t="shared" si="87"/>
        <v/>
      </c>
      <c r="I513" s="117" t="str">
        <f t="shared" si="81"/>
        <v/>
      </c>
      <c r="J513" s="117" t="str">
        <f t="shared" si="82"/>
        <v/>
      </c>
      <c r="K513" s="117" t="str">
        <f t="shared" si="83"/>
        <v/>
      </c>
      <c r="L513" s="117" t="str">
        <f t="shared" si="84"/>
        <v/>
      </c>
    </row>
    <row r="514" spans="1:12" ht="14.4" x14ac:dyDescent="0.3">
      <c r="A514" s="116" t="str">
        <f t="shared" si="85"/>
        <v/>
      </c>
      <c r="B514" s="117" t="str">
        <f t="shared" si="86"/>
        <v/>
      </c>
      <c r="C514" s="117" t="str">
        <f t="shared" si="77"/>
        <v/>
      </c>
      <c r="D514" s="117" t="str">
        <f t="shared" si="78"/>
        <v/>
      </c>
      <c r="E514" s="117" t="str">
        <f t="shared" si="79"/>
        <v/>
      </c>
      <c r="F514" s="117" t="str">
        <f t="shared" si="80"/>
        <v/>
      </c>
      <c r="H514" s="117" t="str">
        <f t="shared" si="87"/>
        <v/>
      </c>
      <c r="I514" s="117" t="str">
        <f t="shared" si="81"/>
        <v/>
      </c>
      <c r="J514" s="117" t="str">
        <f t="shared" si="82"/>
        <v/>
      </c>
      <c r="K514" s="117" t="str">
        <f t="shared" si="83"/>
        <v/>
      </c>
      <c r="L514" s="117" t="str">
        <f t="shared" si="84"/>
        <v/>
      </c>
    </row>
    <row r="515" spans="1:12" ht="14.4" x14ac:dyDescent="0.3">
      <c r="A515" s="116" t="str">
        <f t="shared" si="85"/>
        <v/>
      </c>
      <c r="B515" s="117" t="str">
        <f t="shared" si="86"/>
        <v/>
      </c>
      <c r="C515" s="117" t="str">
        <f t="shared" si="77"/>
        <v/>
      </c>
      <c r="D515" s="117" t="str">
        <f t="shared" si="78"/>
        <v/>
      </c>
      <c r="E515" s="117" t="str">
        <f t="shared" si="79"/>
        <v/>
      </c>
      <c r="F515" s="117" t="str">
        <f t="shared" si="80"/>
        <v/>
      </c>
      <c r="H515" s="117" t="str">
        <f t="shared" si="87"/>
        <v/>
      </c>
      <c r="I515" s="117" t="str">
        <f t="shared" si="81"/>
        <v/>
      </c>
      <c r="J515" s="117" t="str">
        <f t="shared" si="82"/>
        <v/>
      </c>
      <c r="K515" s="117" t="str">
        <f t="shared" si="83"/>
        <v/>
      </c>
      <c r="L515" s="117" t="str">
        <f t="shared" si="84"/>
        <v/>
      </c>
    </row>
    <row r="516" spans="1:12" ht="14.4" x14ac:dyDescent="0.3">
      <c r="A516" s="116" t="str">
        <f t="shared" si="85"/>
        <v/>
      </c>
      <c r="B516" s="117" t="str">
        <f t="shared" si="86"/>
        <v/>
      </c>
      <c r="C516" s="117" t="str">
        <f t="shared" si="77"/>
        <v/>
      </c>
      <c r="D516" s="117" t="str">
        <f t="shared" si="78"/>
        <v/>
      </c>
      <c r="E516" s="117" t="str">
        <f t="shared" si="79"/>
        <v/>
      </c>
      <c r="F516" s="117" t="str">
        <f t="shared" si="80"/>
        <v/>
      </c>
      <c r="H516" s="117" t="str">
        <f t="shared" si="87"/>
        <v/>
      </c>
      <c r="I516" s="117" t="str">
        <f t="shared" si="81"/>
        <v/>
      </c>
      <c r="J516" s="117" t="str">
        <f t="shared" si="82"/>
        <v/>
      </c>
      <c r="K516" s="117" t="str">
        <f t="shared" si="83"/>
        <v/>
      </c>
      <c r="L516" s="117" t="str">
        <f t="shared" si="84"/>
        <v/>
      </c>
    </row>
    <row r="517" spans="1:12" ht="14.4" x14ac:dyDescent="0.3">
      <c r="A517" s="116" t="str">
        <f t="shared" si="85"/>
        <v/>
      </c>
      <c r="B517" s="117" t="str">
        <f t="shared" si="86"/>
        <v/>
      </c>
      <c r="C517" s="117" t="str">
        <f t="shared" si="77"/>
        <v/>
      </c>
      <c r="D517" s="117" t="str">
        <f t="shared" si="78"/>
        <v/>
      </c>
      <c r="E517" s="117" t="str">
        <f t="shared" si="79"/>
        <v/>
      </c>
      <c r="F517" s="117" t="str">
        <f t="shared" si="80"/>
        <v/>
      </c>
      <c r="H517" s="117" t="str">
        <f t="shared" si="87"/>
        <v/>
      </c>
      <c r="I517" s="117" t="str">
        <f t="shared" si="81"/>
        <v/>
      </c>
      <c r="J517" s="117" t="str">
        <f t="shared" si="82"/>
        <v/>
      </c>
      <c r="K517" s="117" t="str">
        <f t="shared" si="83"/>
        <v/>
      </c>
      <c r="L517" s="117" t="str">
        <f t="shared" si="84"/>
        <v/>
      </c>
    </row>
    <row r="518" spans="1:12" ht="14.4" x14ac:dyDescent="0.3">
      <c r="A518" s="116" t="str">
        <f t="shared" si="85"/>
        <v/>
      </c>
      <c r="B518" s="117" t="str">
        <f t="shared" si="86"/>
        <v/>
      </c>
      <c r="C518" s="117" t="str">
        <f t="shared" si="77"/>
        <v/>
      </c>
      <c r="D518" s="117" t="str">
        <f t="shared" si="78"/>
        <v/>
      </c>
      <c r="E518" s="117" t="str">
        <f t="shared" si="79"/>
        <v/>
      </c>
      <c r="F518" s="117" t="str">
        <f t="shared" si="80"/>
        <v/>
      </c>
      <c r="H518" s="117" t="str">
        <f t="shared" si="87"/>
        <v/>
      </c>
      <c r="I518" s="117" t="str">
        <f t="shared" si="81"/>
        <v/>
      </c>
      <c r="J518" s="117" t="str">
        <f t="shared" si="82"/>
        <v/>
      </c>
      <c r="K518" s="117" t="str">
        <f t="shared" si="83"/>
        <v/>
      </c>
      <c r="L518" s="117" t="str">
        <f t="shared" si="84"/>
        <v/>
      </c>
    </row>
    <row r="519" spans="1:12" ht="14.4" x14ac:dyDescent="0.3">
      <c r="A519" s="116" t="str">
        <f t="shared" si="85"/>
        <v/>
      </c>
      <c r="B519" s="117" t="str">
        <f t="shared" si="86"/>
        <v/>
      </c>
      <c r="C519" s="117" t="str">
        <f t="shared" si="77"/>
        <v/>
      </c>
      <c r="D519" s="117" t="str">
        <f t="shared" si="78"/>
        <v/>
      </c>
      <c r="E519" s="117" t="str">
        <f t="shared" si="79"/>
        <v/>
      </c>
      <c r="F519" s="117" t="str">
        <f t="shared" si="80"/>
        <v/>
      </c>
      <c r="H519" s="117" t="str">
        <f t="shared" si="87"/>
        <v/>
      </c>
      <c r="I519" s="117" t="str">
        <f t="shared" si="81"/>
        <v/>
      </c>
      <c r="J519" s="117" t="str">
        <f t="shared" si="82"/>
        <v/>
      </c>
      <c r="K519" s="117" t="str">
        <f t="shared" si="83"/>
        <v/>
      </c>
      <c r="L519" s="117" t="str">
        <f t="shared" si="84"/>
        <v/>
      </c>
    </row>
    <row r="520" spans="1:12" ht="14.4" x14ac:dyDescent="0.3">
      <c r="A520" s="116" t="str">
        <f t="shared" si="85"/>
        <v/>
      </c>
      <c r="B520" s="117" t="str">
        <f t="shared" si="86"/>
        <v/>
      </c>
      <c r="C520" s="117" t="str">
        <f t="shared" si="77"/>
        <v/>
      </c>
      <c r="D520" s="117" t="str">
        <f t="shared" si="78"/>
        <v/>
      </c>
      <c r="E520" s="117" t="str">
        <f t="shared" si="79"/>
        <v/>
      </c>
      <c r="F520" s="117" t="str">
        <f t="shared" si="80"/>
        <v/>
      </c>
      <c r="H520" s="117" t="str">
        <f t="shared" si="87"/>
        <v/>
      </c>
      <c r="I520" s="117" t="str">
        <f t="shared" si="81"/>
        <v/>
      </c>
      <c r="J520" s="117" t="str">
        <f t="shared" si="82"/>
        <v/>
      </c>
      <c r="K520" s="117" t="str">
        <f t="shared" si="83"/>
        <v/>
      </c>
      <c r="L520" s="117" t="str">
        <f t="shared" si="84"/>
        <v/>
      </c>
    </row>
    <row r="521" spans="1:12" ht="14.4" x14ac:dyDescent="0.3">
      <c r="A521" s="116" t="str">
        <f t="shared" si="85"/>
        <v/>
      </c>
      <c r="B521" s="117" t="str">
        <f t="shared" si="86"/>
        <v/>
      </c>
      <c r="C521" s="117" t="str">
        <f t="shared" si="77"/>
        <v/>
      </c>
      <c r="D521" s="117" t="str">
        <f t="shared" si="78"/>
        <v/>
      </c>
      <c r="E521" s="117" t="str">
        <f t="shared" si="79"/>
        <v/>
      </c>
      <c r="F521" s="117" t="str">
        <f t="shared" si="80"/>
        <v/>
      </c>
      <c r="H521" s="117" t="str">
        <f t="shared" si="87"/>
        <v/>
      </c>
      <c r="I521" s="117" t="str">
        <f t="shared" si="81"/>
        <v/>
      </c>
      <c r="J521" s="117" t="str">
        <f t="shared" si="82"/>
        <v/>
      </c>
      <c r="K521" s="117" t="str">
        <f t="shared" si="83"/>
        <v/>
      </c>
      <c r="L521" s="117" t="str">
        <f t="shared" si="84"/>
        <v/>
      </c>
    </row>
    <row r="522" spans="1:12" ht="14.4" x14ac:dyDescent="0.3">
      <c r="A522" s="116" t="str">
        <f t="shared" si="85"/>
        <v/>
      </c>
      <c r="B522" s="117" t="str">
        <f t="shared" si="86"/>
        <v/>
      </c>
      <c r="C522" s="117" t="str">
        <f t="shared" si="77"/>
        <v/>
      </c>
      <c r="D522" s="117" t="str">
        <f t="shared" si="78"/>
        <v/>
      </c>
      <c r="E522" s="117" t="str">
        <f t="shared" si="79"/>
        <v/>
      </c>
      <c r="F522" s="117" t="str">
        <f t="shared" si="80"/>
        <v/>
      </c>
      <c r="H522" s="117" t="str">
        <f t="shared" si="87"/>
        <v/>
      </c>
      <c r="I522" s="117" t="str">
        <f t="shared" si="81"/>
        <v/>
      </c>
      <c r="J522" s="117" t="str">
        <f t="shared" si="82"/>
        <v/>
      </c>
      <c r="K522" s="117" t="str">
        <f t="shared" si="83"/>
        <v/>
      </c>
      <c r="L522" s="117" t="str">
        <f t="shared" si="84"/>
        <v/>
      </c>
    </row>
    <row r="523" spans="1:12" ht="14.4" x14ac:dyDescent="0.3">
      <c r="A523" s="116" t="str">
        <f t="shared" si="85"/>
        <v/>
      </c>
      <c r="B523" s="117" t="str">
        <f t="shared" si="86"/>
        <v/>
      </c>
      <c r="C523" s="117" t="str">
        <f t="shared" si="77"/>
        <v/>
      </c>
      <c r="D523" s="117" t="str">
        <f t="shared" si="78"/>
        <v/>
      </c>
      <c r="E523" s="117" t="str">
        <f t="shared" si="79"/>
        <v/>
      </c>
      <c r="F523" s="117" t="str">
        <f t="shared" si="80"/>
        <v/>
      </c>
      <c r="H523" s="117" t="str">
        <f t="shared" si="87"/>
        <v/>
      </c>
      <c r="I523" s="117" t="str">
        <f t="shared" si="81"/>
        <v/>
      </c>
      <c r="J523" s="117" t="str">
        <f t="shared" si="82"/>
        <v/>
      </c>
      <c r="K523" s="117" t="str">
        <f t="shared" si="83"/>
        <v/>
      </c>
      <c r="L523" s="117" t="str">
        <f t="shared" si="84"/>
        <v/>
      </c>
    </row>
    <row r="524" spans="1:12" ht="14.4" x14ac:dyDescent="0.3">
      <c r="A524" s="116" t="str">
        <f t="shared" si="85"/>
        <v/>
      </c>
      <c r="B524" s="117" t="str">
        <f t="shared" si="86"/>
        <v/>
      </c>
      <c r="C524" s="117" t="str">
        <f t="shared" si="77"/>
        <v/>
      </c>
      <c r="D524" s="117" t="str">
        <f t="shared" si="78"/>
        <v/>
      </c>
      <c r="E524" s="117" t="str">
        <f t="shared" si="79"/>
        <v/>
      </c>
      <c r="F524" s="117" t="str">
        <f t="shared" si="80"/>
        <v/>
      </c>
      <c r="H524" s="117" t="str">
        <f t="shared" si="87"/>
        <v/>
      </c>
      <c r="I524" s="117" t="str">
        <f t="shared" si="81"/>
        <v/>
      </c>
      <c r="J524" s="117" t="str">
        <f t="shared" si="82"/>
        <v/>
      </c>
      <c r="K524" s="117" t="str">
        <f t="shared" si="83"/>
        <v/>
      </c>
      <c r="L524" s="117" t="str">
        <f t="shared" si="84"/>
        <v/>
      </c>
    </row>
    <row r="525" spans="1:12" ht="14.4" x14ac:dyDescent="0.3">
      <c r="A525" s="116" t="str">
        <f t="shared" si="85"/>
        <v/>
      </c>
      <c r="B525" s="117" t="str">
        <f t="shared" si="86"/>
        <v/>
      </c>
      <c r="C525" s="117" t="str">
        <f t="shared" si="77"/>
        <v/>
      </c>
      <c r="D525" s="117" t="str">
        <f t="shared" si="78"/>
        <v/>
      </c>
      <c r="E525" s="117" t="str">
        <f t="shared" si="79"/>
        <v/>
      </c>
      <c r="F525" s="117" t="str">
        <f t="shared" si="80"/>
        <v/>
      </c>
      <c r="H525" s="117" t="str">
        <f t="shared" si="87"/>
        <v/>
      </c>
      <c r="I525" s="117" t="str">
        <f t="shared" si="81"/>
        <v/>
      </c>
      <c r="J525" s="117" t="str">
        <f t="shared" si="82"/>
        <v/>
      </c>
      <c r="K525" s="117" t="str">
        <f t="shared" si="83"/>
        <v/>
      </c>
      <c r="L525" s="117" t="str">
        <f t="shared" si="84"/>
        <v/>
      </c>
    </row>
    <row r="526" spans="1:12" ht="14.4" x14ac:dyDescent="0.3">
      <c r="A526" s="116" t="str">
        <f t="shared" si="85"/>
        <v/>
      </c>
      <c r="B526" s="117" t="str">
        <f t="shared" si="86"/>
        <v/>
      </c>
      <c r="C526" s="117" t="str">
        <f t="shared" si="77"/>
        <v/>
      </c>
      <c r="D526" s="117" t="str">
        <f t="shared" si="78"/>
        <v/>
      </c>
      <c r="E526" s="117" t="str">
        <f t="shared" si="79"/>
        <v/>
      </c>
      <c r="F526" s="117" t="str">
        <f t="shared" si="80"/>
        <v/>
      </c>
      <c r="H526" s="117" t="str">
        <f t="shared" si="87"/>
        <v/>
      </c>
      <c r="I526" s="117" t="str">
        <f t="shared" si="81"/>
        <v/>
      </c>
      <c r="J526" s="117" t="str">
        <f t="shared" si="82"/>
        <v/>
      </c>
      <c r="K526" s="117" t="str">
        <f t="shared" si="83"/>
        <v/>
      </c>
      <c r="L526" s="117" t="str">
        <f t="shared" si="84"/>
        <v/>
      </c>
    </row>
    <row r="527" spans="1:12" ht="14.4" x14ac:dyDescent="0.3">
      <c r="A527" s="116" t="str">
        <f t="shared" si="85"/>
        <v/>
      </c>
      <c r="B527" s="117" t="str">
        <f t="shared" si="86"/>
        <v/>
      </c>
      <c r="C527" s="117" t="str">
        <f t="shared" ref="C527:C590" si="88">IF($B527="","",MIN($B527+$D527,MAX($B527*$B$7,$B$8)))</f>
        <v/>
      </c>
      <c r="D527" s="117" t="str">
        <f t="shared" ref="D527:D590" si="89">IF($B527="","",$B527*($B$6/12))</f>
        <v/>
      </c>
      <c r="E527" s="117" t="str">
        <f t="shared" ref="E527:E590" si="90">IF($B527="","",$C527-$D527)</f>
        <v/>
      </c>
      <c r="F527" s="117" t="str">
        <f t="shared" ref="F527:F590" si="91">IF($B527="","",MAX($B527+$D527-$C527,0))</f>
        <v/>
      </c>
      <c r="H527" s="117" t="str">
        <f t="shared" si="87"/>
        <v/>
      </c>
      <c r="I527" s="117" t="str">
        <f t="shared" ref="I527:I590" si="92">IF($H527="","",MIN($B$9,$H527+$J527))</f>
        <v/>
      </c>
      <c r="J527" s="117" t="str">
        <f t="shared" ref="J527:J590" si="93">IF($H527="","",$H527*($B$6/12))</f>
        <v/>
      </c>
      <c r="K527" s="117" t="str">
        <f t="shared" ref="K527:K590" si="94">IF($H527="","",$I527-$J527)</f>
        <v/>
      </c>
      <c r="L527" s="117" t="str">
        <f t="shared" ref="L527:L590" si="95">IF($H527="","",MAX($H527+$J527-$I527,0))</f>
        <v/>
      </c>
    </row>
    <row r="528" spans="1:12" ht="14.4" x14ac:dyDescent="0.3">
      <c r="A528" s="116" t="str">
        <f t="shared" ref="A528:A591" si="96">IF(AND(N($F527)&lt;=0,N($L527)&lt;=0),"",$A527+1)</f>
        <v/>
      </c>
      <c r="B528" s="117" t="str">
        <f t="shared" ref="B528:B591" si="97">IF(N($F527)&lt;=0,"",$F527)</f>
        <v/>
      </c>
      <c r="C528" s="117" t="str">
        <f t="shared" si="88"/>
        <v/>
      </c>
      <c r="D528" s="117" t="str">
        <f t="shared" si="89"/>
        <v/>
      </c>
      <c r="E528" s="117" t="str">
        <f t="shared" si="90"/>
        <v/>
      </c>
      <c r="F528" s="117" t="str">
        <f t="shared" si="91"/>
        <v/>
      </c>
      <c r="H528" s="117" t="str">
        <f t="shared" ref="H528:H591" si="98">IF(N($L527)&lt;=0,"",$L527)</f>
        <v/>
      </c>
      <c r="I528" s="117" t="str">
        <f t="shared" si="92"/>
        <v/>
      </c>
      <c r="J528" s="117" t="str">
        <f t="shared" si="93"/>
        <v/>
      </c>
      <c r="K528" s="117" t="str">
        <f t="shared" si="94"/>
        <v/>
      </c>
      <c r="L528" s="117" t="str">
        <f t="shared" si="95"/>
        <v/>
      </c>
    </row>
    <row r="529" spans="1:12" ht="14.4" x14ac:dyDescent="0.3">
      <c r="A529" s="116" t="str">
        <f t="shared" si="96"/>
        <v/>
      </c>
      <c r="B529" s="117" t="str">
        <f t="shared" si="97"/>
        <v/>
      </c>
      <c r="C529" s="117" t="str">
        <f t="shared" si="88"/>
        <v/>
      </c>
      <c r="D529" s="117" t="str">
        <f t="shared" si="89"/>
        <v/>
      </c>
      <c r="E529" s="117" t="str">
        <f t="shared" si="90"/>
        <v/>
      </c>
      <c r="F529" s="117" t="str">
        <f t="shared" si="91"/>
        <v/>
      </c>
      <c r="H529" s="117" t="str">
        <f t="shared" si="98"/>
        <v/>
      </c>
      <c r="I529" s="117" t="str">
        <f t="shared" si="92"/>
        <v/>
      </c>
      <c r="J529" s="117" t="str">
        <f t="shared" si="93"/>
        <v/>
      </c>
      <c r="K529" s="117" t="str">
        <f t="shared" si="94"/>
        <v/>
      </c>
      <c r="L529" s="117" t="str">
        <f t="shared" si="95"/>
        <v/>
      </c>
    </row>
    <row r="530" spans="1:12" ht="14.4" x14ac:dyDescent="0.3">
      <c r="A530" s="116" t="str">
        <f t="shared" si="96"/>
        <v/>
      </c>
      <c r="B530" s="117" t="str">
        <f t="shared" si="97"/>
        <v/>
      </c>
      <c r="C530" s="117" t="str">
        <f t="shared" si="88"/>
        <v/>
      </c>
      <c r="D530" s="117" t="str">
        <f t="shared" si="89"/>
        <v/>
      </c>
      <c r="E530" s="117" t="str">
        <f t="shared" si="90"/>
        <v/>
      </c>
      <c r="F530" s="117" t="str">
        <f t="shared" si="91"/>
        <v/>
      </c>
      <c r="H530" s="117" t="str">
        <f t="shared" si="98"/>
        <v/>
      </c>
      <c r="I530" s="117" t="str">
        <f t="shared" si="92"/>
        <v/>
      </c>
      <c r="J530" s="117" t="str">
        <f t="shared" si="93"/>
        <v/>
      </c>
      <c r="K530" s="117" t="str">
        <f t="shared" si="94"/>
        <v/>
      </c>
      <c r="L530" s="117" t="str">
        <f t="shared" si="95"/>
        <v/>
      </c>
    </row>
    <row r="531" spans="1:12" ht="14.4" x14ac:dyDescent="0.3">
      <c r="A531" s="116" t="str">
        <f t="shared" si="96"/>
        <v/>
      </c>
      <c r="B531" s="117" t="str">
        <f t="shared" si="97"/>
        <v/>
      </c>
      <c r="C531" s="117" t="str">
        <f t="shared" si="88"/>
        <v/>
      </c>
      <c r="D531" s="117" t="str">
        <f t="shared" si="89"/>
        <v/>
      </c>
      <c r="E531" s="117" t="str">
        <f t="shared" si="90"/>
        <v/>
      </c>
      <c r="F531" s="117" t="str">
        <f t="shared" si="91"/>
        <v/>
      </c>
      <c r="H531" s="117" t="str">
        <f t="shared" si="98"/>
        <v/>
      </c>
      <c r="I531" s="117" t="str">
        <f t="shared" si="92"/>
        <v/>
      </c>
      <c r="J531" s="117" t="str">
        <f t="shared" si="93"/>
        <v/>
      </c>
      <c r="K531" s="117" t="str">
        <f t="shared" si="94"/>
        <v/>
      </c>
      <c r="L531" s="117" t="str">
        <f t="shared" si="95"/>
        <v/>
      </c>
    </row>
    <row r="532" spans="1:12" ht="14.4" x14ac:dyDescent="0.3">
      <c r="A532" s="116" t="str">
        <f t="shared" si="96"/>
        <v/>
      </c>
      <c r="B532" s="117" t="str">
        <f t="shared" si="97"/>
        <v/>
      </c>
      <c r="C532" s="117" t="str">
        <f t="shared" si="88"/>
        <v/>
      </c>
      <c r="D532" s="117" t="str">
        <f t="shared" si="89"/>
        <v/>
      </c>
      <c r="E532" s="117" t="str">
        <f t="shared" si="90"/>
        <v/>
      </c>
      <c r="F532" s="117" t="str">
        <f t="shared" si="91"/>
        <v/>
      </c>
      <c r="H532" s="117" t="str">
        <f t="shared" si="98"/>
        <v/>
      </c>
      <c r="I532" s="117" t="str">
        <f t="shared" si="92"/>
        <v/>
      </c>
      <c r="J532" s="117" t="str">
        <f t="shared" si="93"/>
        <v/>
      </c>
      <c r="K532" s="117" t="str">
        <f t="shared" si="94"/>
        <v/>
      </c>
      <c r="L532" s="117" t="str">
        <f t="shared" si="95"/>
        <v/>
      </c>
    </row>
    <row r="533" spans="1:12" ht="14.4" x14ac:dyDescent="0.3">
      <c r="A533" s="116" t="str">
        <f t="shared" si="96"/>
        <v/>
      </c>
      <c r="B533" s="117" t="str">
        <f t="shared" si="97"/>
        <v/>
      </c>
      <c r="C533" s="117" t="str">
        <f t="shared" si="88"/>
        <v/>
      </c>
      <c r="D533" s="117" t="str">
        <f t="shared" si="89"/>
        <v/>
      </c>
      <c r="E533" s="117" t="str">
        <f t="shared" si="90"/>
        <v/>
      </c>
      <c r="F533" s="117" t="str">
        <f t="shared" si="91"/>
        <v/>
      </c>
      <c r="H533" s="117" t="str">
        <f t="shared" si="98"/>
        <v/>
      </c>
      <c r="I533" s="117" t="str">
        <f t="shared" si="92"/>
        <v/>
      </c>
      <c r="J533" s="117" t="str">
        <f t="shared" si="93"/>
        <v/>
      </c>
      <c r="K533" s="117" t="str">
        <f t="shared" si="94"/>
        <v/>
      </c>
      <c r="L533" s="117" t="str">
        <f t="shared" si="95"/>
        <v/>
      </c>
    </row>
    <row r="534" spans="1:12" ht="14.4" x14ac:dyDescent="0.3">
      <c r="A534" s="116" t="str">
        <f t="shared" si="96"/>
        <v/>
      </c>
      <c r="B534" s="117" t="str">
        <f t="shared" si="97"/>
        <v/>
      </c>
      <c r="C534" s="117" t="str">
        <f t="shared" si="88"/>
        <v/>
      </c>
      <c r="D534" s="117" t="str">
        <f t="shared" si="89"/>
        <v/>
      </c>
      <c r="E534" s="117" t="str">
        <f t="shared" si="90"/>
        <v/>
      </c>
      <c r="F534" s="117" t="str">
        <f t="shared" si="91"/>
        <v/>
      </c>
      <c r="H534" s="117" t="str">
        <f t="shared" si="98"/>
        <v/>
      </c>
      <c r="I534" s="117" t="str">
        <f t="shared" si="92"/>
        <v/>
      </c>
      <c r="J534" s="117" t="str">
        <f t="shared" si="93"/>
        <v/>
      </c>
      <c r="K534" s="117" t="str">
        <f t="shared" si="94"/>
        <v/>
      </c>
      <c r="L534" s="117" t="str">
        <f t="shared" si="95"/>
        <v/>
      </c>
    </row>
    <row r="535" spans="1:12" ht="14.4" x14ac:dyDescent="0.3">
      <c r="A535" s="116" t="str">
        <f t="shared" si="96"/>
        <v/>
      </c>
      <c r="B535" s="117" t="str">
        <f t="shared" si="97"/>
        <v/>
      </c>
      <c r="C535" s="117" t="str">
        <f t="shared" si="88"/>
        <v/>
      </c>
      <c r="D535" s="117" t="str">
        <f t="shared" si="89"/>
        <v/>
      </c>
      <c r="E535" s="117" t="str">
        <f t="shared" si="90"/>
        <v/>
      </c>
      <c r="F535" s="117" t="str">
        <f t="shared" si="91"/>
        <v/>
      </c>
      <c r="H535" s="117" t="str">
        <f t="shared" si="98"/>
        <v/>
      </c>
      <c r="I535" s="117" t="str">
        <f t="shared" si="92"/>
        <v/>
      </c>
      <c r="J535" s="117" t="str">
        <f t="shared" si="93"/>
        <v/>
      </c>
      <c r="K535" s="117" t="str">
        <f t="shared" si="94"/>
        <v/>
      </c>
      <c r="L535" s="117" t="str">
        <f t="shared" si="95"/>
        <v/>
      </c>
    </row>
    <row r="536" spans="1:12" ht="14.4" x14ac:dyDescent="0.3">
      <c r="A536" s="116" t="str">
        <f t="shared" si="96"/>
        <v/>
      </c>
      <c r="B536" s="117" t="str">
        <f t="shared" si="97"/>
        <v/>
      </c>
      <c r="C536" s="117" t="str">
        <f t="shared" si="88"/>
        <v/>
      </c>
      <c r="D536" s="117" t="str">
        <f t="shared" si="89"/>
        <v/>
      </c>
      <c r="E536" s="117" t="str">
        <f t="shared" si="90"/>
        <v/>
      </c>
      <c r="F536" s="117" t="str">
        <f t="shared" si="91"/>
        <v/>
      </c>
      <c r="H536" s="117" t="str">
        <f t="shared" si="98"/>
        <v/>
      </c>
      <c r="I536" s="117" t="str">
        <f t="shared" si="92"/>
        <v/>
      </c>
      <c r="J536" s="117" t="str">
        <f t="shared" si="93"/>
        <v/>
      </c>
      <c r="K536" s="117" t="str">
        <f t="shared" si="94"/>
        <v/>
      </c>
      <c r="L536" s="117" t="str">
        <f t="shared" si="95"/>
        <v/>
      </c>
    </row>
    <row r="537" spans="1:12" ht="14.4" x14ac:dyDescent="0.3">
      <c r="A537" s="116" t="str">
        <f t="shared" si="96"/>
        <v/>
      </c>
      <c r="B537" s="117" t="str">
        <f t="shared" si="97"/>
        <v/>
      </c>
      <c r="C537" s="117" t="str">
        <f t="shared" si="88"/>
        <v/>
      </c>
      <c r="D537" s="117" t="str">
        <f t="shared" si="89"/>
        <v/>
      </c>
      <c r="E537" s="117" t="str">
        <f t="shared" si="90"/>
        <v/>
      </c>
      <c r="F537" s="117" t="str">
        <f t="shared" si="91"/>
        <v/>
      </c>
      <c r="H537" s="117" t="str">
        <f t="shared" si="98"/>
        <v/>
      </c>
      <c r="I537" s="117" t="str">
        <f t="shared" si="92"/>
        <v/>
      </c>
      <c r="J537" s="117" t="str">
        <f t="shared" si="93"/>
        <v/>
      </c>
      <c r="K537" s="117" t="str">
        <f t="shared" si="94"/>
        <v/>
      </c>
      <c r="L537" s="117" t="str">
        <f t="shared" si="95"/>
        <v/>
      </c>
    </row>
    <row r="538" spans="1:12" ht="14.4" x14ac:dyDescent="0.3">
      <c r="A538" s="116" t="str">
        <f t="shared" si="96"/>
        <v/>
      </c>
      <c r="B538" s="117" t="str">
        <f t="shared" si="97"/>
        <v/>
      </c>
      <c r="C538" s="117" t="str">
        <f t="shared" si="88"/>
        <v/>
      </c>
      <c r="D538" s="117" t="str">
        <f t="shared" si="89"/>
        <v/>
      </c>
      <c r="E538" s="117" t="str">
        <f t="shared" si="90"/>
        <v/>
      </c>
      <c r="F538" s="117" t="str">
        <f t="shared" si="91"/>
        <v/>
      </c>
      <c r="H538" s="117" t="str">
        <f t="shared" si="98"/>
        <v/>
      </c>
      <c r="I538" s="117" t="str">
        <f t="shared" si="92"/>
        <v/>
      </c>
      <c r="J538" s="117" t="str">
        <f t="shared" si="93"/>
        <v/>
      </c>
      <c r="K538" s="117" t="str">
        <f t="shared" si="94"/>
        <v/>
      </c>
      <c r="L538" s="117" t="str">
        <f t="shared" si="95"/>
        <v/>
      </c>
    </row>
    <row r="539" spans="1:12" ht="14.4" x14ac:dyDescent="0.3">
      <c r="A539" s="116" t="str">
        <f t="shared" si="96"/>
        <v/>
      </c>
      <c r="B539" s="117" t="str">
        <f t="shared" si="97"/>
        <v/>
      </c>
      <c r="C539" s="117" t="str">
        <f t="shared" si="88"/>
        <v/>
      </c>
      <c r="D539" s="117" t="str">
        <f t="shared" si="89"/>
        <v/>
      </c>
      <c r="E539" s="117" t="str">
        <f t="shared" si="90"/>
        <v/>
      </c>
      <c r="F539" s="117" t="str">
        <f t="shared" si="91"/>
        <v/>
      </c>
      <c r="H539" s="117" t="str">
        <f t="shared" si="98"/>
        <v/>
      </c>
      <c r="I539" s="117" t="str">
        <f t="shared" si="92"/>
        <v/>
      </c>
      <c r="J539" s="117" t="str">
        <f t="shared" si="93"/>
        <v/>
      </c>
      <c r="K539" s="117" t="str">
        <f t="shared" si="94"/>
        <v/>
      </c>
      <c r="L539" s="117" t="str">
        <f t="shared" si="95"/>
        <v/>
      </c>
    </row>
    <row r="540" spans="1:12" ht="14.4" x14ac:dyDescent="0.3">
      <c r="A540" s="116" t="str">
        <f t="shared" si="96"/>
        <v/>
      </c>
      <c r="B540" s="117" t="str">
        <f t="shared" si="97"/>
        <v/>
      </c>
      <c r="C540" s="117" t="str">
        <f t="shared" si="88"/>
        <v/>
      </c>
      <c r="D540" s="117" t="str">
        <f t="shared" si="89"/>
        <v/>
      </c>
      <c r="E540" s="117" t="str">
        <f t="shared" si="90"/>
        <v/>
      </c>
      <c r="F540" s="117" t="str">
        <f t="shared" si="91"/>
        <v/>
      </c>
      <c r="H540" s="117" t="str">
        <f t="shared" si="98"/>
        <v/>
      </c>
      <c r="I540" s="117" t="str">
        <f t="shared" si="92"/>
        <v/>
      </c>
      <c r="J540" s="117" t="str">
        <f t="shared" si="93"/>
        <v/>
      </c>
      <c r="K540" s="117" t="str">
        <f t="shared" si="94"/>
        <v/>
      </c>
      <c r="L540" s="117" t="str">
        <f t="shared" si="95"/>
        <v/>
      </c>
    </row>
    <row r="541" spans="1:12" ht="14.4" x14ac:dyDescent="0.3">
      <c r="A541" s="116" t="str">
        <f t="shared" si="96"/>
        <v/>
      </c>
      <c r="B541" s="117" t="str">
        <f t="shared" si="97"/>
        <v/>
      </c>
      <c r="C541" s="117" t="str">
        <f t="shared" si="88"/>
        <v/>
      </c>
      <c r="D541" s="117" t="str">
        <f t="shared" si="89"/>
        <v/>
      </c>
      <c r="E541" s="117" t="str">
        <f t="shared" si="90"/>
        <v/>
      </c>
      <c r="F541" s="117" t="str">
        <f t="shared" si="91"/>
        <v/>
      </c>
      <c r="H541" s="117" t="str">
        <f t="shared" si="98"/>
        <v/>
      </c>
      <c r="I541" s="117" t="str">
        <f t="shared" si="92"/>
        <v/>
      </c>
      <c r="J541" s="117" t="str">
        <f t="shared" si="93"/>
        <v/>
      </c>
      <c r="K541" s="117" t="str">
        <f t="shared" si="94"/>
        <v/>
      </c>
      <c r="L541" s="117" t="str">
        <f t="shared" si="95"/>
        <v/>
      </c>
    </row>
    <row r="542" spans="1:12" ht="14.4" x14ac:dyDescent="0.3">
      <c r="A542" s="116" t="str">
        <f t="shared" si="96"/>
        <v/>
      </c>
      <c r="B542" s="117" t="str">
        <f t="shared" si="97"/>
        <v/>
      </c>
      <c r="C542" s="117" t="str">
        <f t="shared" si="88"/>
        <v/>
      </c>
      <c r="D542" s="117" t="str">
        <f t="shared" si="89"/>
        <v/>
      </c>
      <c r="E542" s="117" t="str">
        <f t="shared" si="90"/>
        <v/>
      </c>
      <c r="F542" s="117" t="str">
        <f t="shared" si="91"/>
        <v/>
      </c>
      <c r="H542" s="117" t="str">
        <f t="shared" si="98"/>
        <v/>
      </c>
      <c r="I542" s="117" t="str">
        <f t="shared" si="92"/>
        <v/>
      </c>
      <c r="J542" s="117" t="str">
        <f t="shared" si="93"/>
        <v/>
      </c>
      <c r="K542" s="117" t="str">
        <f t="shared" si="94"/>
        <v/>
      </c>
      <c r="L542" s="117" t="str">
        <f t="shared" si="95"/>
        <v/>
      </c>
    </row>
    <row r="543" spans="1:12" ht="14.4" x14ac:dyDescent="0.3">
      <c r="A543" s="116" t="str">
        <f t="shared" si="96"/>
        <v/>
      </c>
      <c r="B543" s="117" t="str">
        <f t="shared" si="97"/>
        <v/>
      </c>
      <c r="C543" s="117" t="str">
        <f t="shared" si="88"/>
        <v/>
      </c>
      <c r="D543" s="117" t="str">
        <f t="shared" si="89"/>
        <v/>
      </c>
      <c r="E543" s="117" t="str">
        <f t="shared" si="90"/>
        <v/>
      </c>
      <c r="F543" s="117" t="str">
        <f t="shared" si="91"/>
        <v/>
      </c>
      <c r="H543" s="117" t="str">
        <f t="shared" si="98"/>
        <v/>
      </c>
      <c r="I543" s="117" t="str">
        <f t="shared" si="92"/>
        <v/>
      </c>
      <c r="J543" s="117" t="str">
        <f t="shared" si="93"/>
        <v/>
      </c>
      <c r="K543" s="117" t="str">
        <f t="shared" si="94"/>
        <v/>
      </c>
      <c r="L543" s="117" t="str">
        <f t="shared" si="95"/>
        <v/>
      </c>
    </row>
    <row r="544" spans="1:12" ht="14.4" x14ac:dyDescent="0.3">
      <c r="A544" s="116" t="str">
        <f t="shared" si="96"/>
        <v/>
      </c>
      <c r="B544" s="117" t="str">
        <f t="shared" si="97"/>
        <v/>
      </c>
      <c r="C544" s="117" t="str">
        <f t="shared" si="88"/>
        <v/>
      </c>
      <c r="D544" s="117" t="str">
        <f t="shared" si="89"/>
        <v/>
      </c>
      <c r="E544" s="117" t="str">
        <f t="shared" si="90"/>
        <v/>
      </c>
      <c r="F544" s="117" t="str">
        <f t="shared" si="91"/>
        <v/>
      </c>
      <c r="H544" s="117" t="str">
        <f t="shared" si="98"/>
        <v/>
      </c>
      <c r="I544" s="117" t="str">
        <f t="shared" si="92"/>
        <v/>
      </c>
      <c r="J544" s="117" t="str">
        <f t="shared" si="93"/>
        <v/>
      </c>
      <c r="K544" s="117" t="str">
        <f t="shared" si="94"/>
        <v/>
      </c>
      <c r="L544" s="117" t="str">
        <f t="shared" si="95"/>
        <v/>
      </c>
    </row>
    <row r="545" spans="1:12" ht="14.4" x14ac:dyDescent="0.3">
      <c r="A545" s="116" t="str">
        <f t="shared" si="96"/>
        <v/>
      </c>
      <c r="B545" s="117" t="str">
        <f t="shared" si="97"/>
        <v/>
      </c>
      <c r="C545" s="117" t="str">
        <f t="shared" si="88"/>
        <v/>
      </c>
      <c r="D545" s="117" t="str">
        <f t="shared" si="89"/>
        <v/>
      </c>
      <c r="E545" s="117" t="str">
        <f t="shared" si="90"/>
        <v/>
      </c>
      <c r="F545" s="117" t="str">
        <f t="shared" si="91"/>
        <v/>
      </c>
      <c r="H545" s="117" t="str">
        <f t="shared" si="98"/>
        <v/>
      </c>
      <c r="I545" s="117" t="str">
        <f t="shared" si="92"/>
        <v/>
      </c>
      <c r="J545" s="117" t="str">
        <f t="shared" si="93"/>
        <v/>
      </c>
      <c r="K545" s="117" t="str">
        <f t="shared" si="94"/>
        <v/>
      </c>
      <c r="L545" s="117" t="str">
        <f t="shared" si="95"/>
        <v/>
      </c>
    </row>
    <row r="546" spans="1:12" ht="14.4" x14ac:dyDescent="0.3">
      <c r="A546" s="116" t="str">
        <f t="shared" si="96"/>
        <v/>
      </c>
      <c r="B546" s="117" t="str">
        <f t="shared" si="97"/>
        <v/>
      </c>
      <c r="C546" s="117" t="str">
        <f t="shared" si="88"/>
        <v/>
      </c>
      <c r="D546" s="117" t="str">
        <f t="shared" si="89"/>
        <v/>
      </c>
      <c r="E546" s="117" t="str">
        <f t="shared" si="90"/>
        <v/>
      </c>
      <c r="F546" s="117" t="str">
        <f t="shared" si="91"/>
        <v/>
      </c>
      <c r="H546" s="117" t="str">
        <f t="shared" si="98"/>
        <v/>
      </c>
      <c r="I546" s="117" t="str">
        <f t="shared" si="92"/>
        <v/>
      </c>
      <c r="J546" s="117" t="str">
        <f t="shared" si="93"/>
        <v/>
      </c>
      <c r="K546" s="117" t="str">
        <f t="shared" si="94"/>
        <v/>
      </c>
      <c r="L546" s="117" t="str">
        <f t="shared" si="95"/>
        <v/>
      </c>
    </row>
    <row r="547" spans="1:12" ht="14.4" x14ac:dyDescent="0.3">
      <c r="A547" s="116" t="str">
        <f t="shared" si="96"/>
        <v/>
      </c>
      <c r="B547" s="117" t="str">
        <f t="shared" si="97"/>
        <v/>
      </c>
      <c r="C547" s="117" t="str">
        <f t="shared" si="88"/>
        <v/>
      </c>
      <c r="D547" s="117" t="str">
        <f t="shared" si="89"/>
        <v/>
      </c>
      <c r="E547" s="117" t="str">
        <f t="shared" si="90"/>
        <v/>
      </c>
      <c r="F547" s="117" t="str">
        <f t="shared" si="91"/>
        <v/>
      </c>
      <c r="H547" s="117" t="str">
        <f t="shared" si="98"/>
        <v/>
      </c>
      <c r="I547" s="117" t="str">
        <f t="shared" si="92"/>
        <v/>
      </c>
      <c r="J547" s="117" t="str">
        <f t="shared" si="93"/>
        <v/>
      </c>
      <c r="K547" s="117" t="str">
        <f t="shared" si="94"/>
        <v/>
      </c>
      <c r="L547" s="117" t="str">
        <f t="shared" si="95"/>
        <v/>
      </c>
    </row>
    <row r="548" spans="1:12" ht="14.4" x14ac:dyDescent="0.3">
      <c r="A548" s="116" t="str">
        <f t="shared" si="96"/>
        <v/>
      </c>
      <c r="B548" s="117" t="str">
        <f t="shared" si="97"/>
        <v/>
      </c>
      <c r="C548" s="117" t="str">
        <f t="shared" si="88"/>
        <v/>
      </c>
      <c r="D548" s="117" t="str">
        <f t="shared" si="89"/>
        <v/>
      </c>
      <c r="E548" s="117" t="str">
        <f t="shared" si="90"/>
        <v/>
      </c>
      <c r="F548" s="117" t="str">
        <f t="shared" si="91"/>
        <v/>
      </c>
      <c r="H548" s="117" t="str">
        <f t="shared" si="98"/>
        <v/>
      </c>
      <c r="I548" s="117" t="str">
        <f t="shared" si="92"/>
        <v/>
      </c>
      <c r="J548" s="117" t="str">
        <f t="shared" si="93"/>
        <v/>
      </c>
      <c r="K548" s="117" t="str">
        <f t="shared" si="94"/>
        <v/>
      </c>
      <c r="L548" s="117" t="str">
        <f t="shared" si="95"/>
        <v/>
      </c>
    </row>
    <row r="549" spans="1:12" ht="14.4" x14ac:dyDescent="0.3">
      <c r="A549" s="116" t="str">
        <f t="shared" si="96"/>
        <v/>
      </c>
      <c r="B549" s="117" t="str">
        <f t="shared" si="97"/>
        <v/>
      </c>
      <c r="C549" s="117" t="str">
        <f t="shared" si="88"/>
        <v/>
      </c>
      <c r="D549" s="117" t="str">
        <f t="shared" si="89"/>
        <v/>
      </c>
      <c r="E549" s="117" t="str">
        <f t="shared" si="90"/>
        <v/>
      </c>
      <c r="F549" s="117" t="str">
        <f t="shared" si="91"/>
        <v/>
      </c>
      <c r="H549" s="117" t="str">
        <f t="shared" si="98"/>
        <v/>
      </c>
      <c r="I549" s="117" t="str">
        <f t="shared" si="92"/>
        <v/>
      </c>
      <c r="J549" s="117" t="str">
        <f t="shared" si="93"/>
        <v/>
      </c>
      <c r="K549" s="117" t="str">
        <f t="shared" si="94"/>
        <v/>
      </c>
      <c r="L549" s="117" t="str">
        <f t="shared" si="95"/>
        <v/>
      </c>
    </row>
    <row r="550" spans="1:12" ht="14.4" x14ac:dyDescent="0.3">
      <c r="A550" s="116" t="str">
        <f t="shared" si="96"/>
        <v/>
      </c>
      <c r="B550" s="117" t="str">
        <f t="shared" si="97"/>
        <v/>
      </c>
      <c r="C550" s="117" t="str">
        <f t="shared" si="88"/>
        <v/>
      </c>
      <c r="D550" s="117" t="str">
        <f t="shared" si="89"/>
        <v/>
      </c>
      <c r="E550" s="117" t="str">
        <f t="shared" si="90"/>
        <v/>
      </c>
      <c r="F550" s="117" t="str">
        <f t="shared" si="91"/>
        <v/>
      </c>
      <c r="H550" s="117" t="str">
        <f t="shared" si="98"/>
        <v/>
      </c>
      <c r="I550" s="117" t="str">
        <f t="shared" si="92"/>
        <v/>
      </c>
      <c r="J550" s="117" t="str">
        <f t="shared" si="93"/>
        <v/>
      </c>
      <c r="K550" s="117" t="str">
        <f t="shared" si="94"/>
        <v/>
      </c>
      <c r="L550" s="117" t="str">
        <f t="shared" si="95"/>
        <v/>
      </c>
    </row>
    <row r="551" spans="1:12" ht="14.4" x14ac:dyDescent="0.3">
      <c r="A551" s="116" t="str">
        <f t="shared" si="96"/>
        <v/>
      </c>
      <c r="B551" s="117" t="str">
        <f t="shared" si="97"/>
        <v/>
      </c>
      <c r="C551" s="117" t="str">
        <f t="shared" si="88"/>
        <v/>
      </c>
      <c r="D551" s="117" t="str">
        <f t="shared" si="89"/>
        <v/>
      </c>
      <c r="E551" s="117" t="str">
        <f t="shared" si="90"/>
        <v/>
      </c>
      <c r="F551" s="117" t="str">
        <f t="shared" si="91"/>
        <v/>
      </c>
      <c r="H551" s="117" t="str">
        <f t="shared" si="98"/>
        <v/>
      </c>
      <c r="I551" s="117" t="str">
        <f t="shared" si="92"/>
        <v/>
      </c>
      <c r="J551" s="117" t="str">
        <f t="shared" si="93"/>
        <v/>
      </c>
      <c r="K551" s="117" t="str">
        <f t="shared" si="94"/>
        <v/>
      </c>
      <c r="L551" s="117" t="str">
        <f t="shared" si="95"/>
        <v/>
      </c>
    </row>
    <row r="552" spans="1:12" ht="14.4" x14ac:dyDescent="0.3">
      <c r="A552" s="116" t="str">
        <f t="shared" si="96"/>
        <v/>
      </c>
      <c r="B552" s="117" t="str">
        <f t="shared" si="97"/>
        <v/>
      </c>
      <c r="C552" s="117" t="str">
        <f t="shared" si="88"/>
        <v/>
      </c>
      <c r="D552" s="117" t="str">
        <f t="shared" si="89"/>
        <v/>
      </c>
      <c r="E552" s="117" t="str">
        <f t="shared" si="90"/>
        <v/>
      </c>
      <c r="F552" s="117" t="str">
        <f t="shared" si="91"/>
        <v/>
      </c>
      <c r="H552" s="117" t="str">
        <f t="shared" si="98"/>
        <v/>
      </c>
      <c r="I552" s="117" t="str">
        <f t="shared" si="92"/>
        <v/>
      </c>
      <c r="J552" s="117" t="str">
        <f t="shared" si="93"/>
        <v/>
      </c>
      <c r="K552" s="117" t="str">
        <f t="shared" si="94"/>
        <v/>
      </c>
      <c r="L552" s="117" t="str">
        <f t="shared" si="95"/>
        <v/>
      </c>
    </row>
    <row r="553" spans="1:12" ht="14.4" x14ac:dyDescent="0.3">
      <c r="A553" s="116" t="str">
        <f t="shared" si="96"/>
        <v/>
      </c>
      <c r="B553" s="117" t="str">
        <f t="shared" si="97"/>
        <v/>
      </c>
      <c r="C553" s="117" t="str">
        <f t="shared" si="88"/>
        <v/>
      </c>
      <c r="D553" s="117" t="str">
        <f t="shared" si="89"/>
        <v/>
      </c>
      <c r="E553" s="117" t="str">
        <f t="shared" si="90"/>
        <v/>
      </c>
      <c r="F553" s="117" t="str">
        <f t="shared" si="91"/>
        <v/>
      </c>
      <c r="H553" s="117" t="str">
        <f t="shared" si="98"/>
        <v/>
      </c>
      <c r="I553" s="117" t="str">
        <f t="shared" si="92"/>
        <v/>
      </c>
      <c r="J553" s="117" t="str">
        <f t="shared" si="93"/>
        <v/>
      </c>
      <c r="K553" s="117" t="str">
        <f t="shared" si="94"/>
        <v/>
      </c>
      <c r="L553" s="117" t="str">
        <f t="shared" si="95"/>
        <v/>
      </c>
    </row>
    <row r="554" spans="1:12" ht="14.4" x14ac:dyDescent="0.3">
      <c r="A554" s="116" t="str">
        <f t="shared" si="96"/>
        <v/>
      </c>
      <c r="B554" s="117" t="str">
        <f t="shared" si="97"/>
        <v/>
      </c>
      <c r="C554" s="117" t="str">
        <f t="shared" si="88"/>
        <v/>
      </c>
      <c r="D554" s="117" t="str">
        <f t="shared" si="89"/>
        <v/>
      </c>
      <c r="E554" s="117" t="str">
        <f t="shared" si="90"/>
        <v/>
      </c>
      <c r="F554" s="117" t="str">
        <f t="shared" si="91"/>
        <v/>
      </c>
      <c r="H554" s="117" t="str">
        <f t="shared" si="98"/>
        <v/>
      </c>
      <c r="I554" s="117" t="str">
        <f t="shared" si="92"/>
        <v/>
      </c>
      <c r="J554" s="117" t="str">
        <f t="shared" si="93"/>
        <v/>
      </c>
      <c r="K554" s="117" t="str">
        <f t="shared" si="94"/>
        <v/>
      </c>
      <c r="L554" s="117" t="str">
        <f t="shared" si="95"/>
        <v/>
      </c>
    </row>
    <row r="555" spans="1:12" ht="14.4" x14ac:dyDescent="0.3">
      <c r="A555" s="116" t="str">
        <f t="shared" si="96"/>
        <v/>
      </c>
      <c r="B555" s="117" t="str">
        <f t="shared" si="97"/>
        <v/>
      </c>
      <c r="C555" s="117" t="str">
        <f t="shared" si="88"/>
        <v/>
      </c>
      <c r="D555" s="117" t="str">
        <f t="shared" si="89"/>
        <v/>
      </c>
      <c r="E555" s="117" t="str">
        <f t="shared" si="90"/>
        <v/>
      </c>
      <c r="F555" s="117" t="str">
        <f t="shared" si="91"/>
        <v/>
      </c>
      <c r="H555" s="117" t="str">
        <f t="shared" si="98"/>
        <v/>
      </c>
      <c r="I555" s="117" t="str">
        <f t="shared" si="92"/>
        <v/>
      </c>
      <c r="J555" s="117" t="str">
        <f t="shared" si="93"/>
        <v/>
      </c>
      <c r="K555" s="117" t="str">
        <f t="shared" si="94"/>
        <v/>
      </c>
      <c r="L555" s="117" t="str">
        <f t="shared" si="95"/>
        <v/>
      </c>
    </row>
    <row r="556" spans="1:12" ht="14.4" x14ac:dyDescent="0.3">
      <c r="A556" s="116" t="str">
        <f t="shared" si="96"/>
        <v/>
      </c>
      <c r="B556" s="117" t="str">
        <f t="shared" si="97"/>
        <v/>
      </c>
      <c r="C556" s="117" t="str">
        <f t="shared" si="88"/>
        <v/>
      </c>
      <c r="D556" s="117" t="str">
        <f t="shared" si="89"/>
        <v/>
      </c>
      <c r="E556" s="117" t="str">
        <f t="shared" si="90"/>
        <v/>
      </c>
      <c r="F556" s="117" t="str">
        <f t="shared" si="91"/>
        <v/>
      </c>
      <c r="H556" s="117" t="str">
        <f t="shared" si="98"/>
        <v/>
      </c>
      <c r="I556" s="117" t="str">
        <f t="shared" si="92"/>
        <v/>
      </c>
      <c r="J556" s="117" t="str">
        <f t="shared" si="93"/>
        <v/>
      </c>
      <c r="K556" s="117" t="str">
        <f t="shared" si="94"/>
        <v/>
      </c>
      <c r="L556" s="117" t="str">
        <f t="shared" si="95"/>
        <v/>
      </c>
    </row>
    <row r="557" spans="1:12" ht="14.4" x14ac:dyDescent="0.3">
      <c r="A557" s="116" t="str">
        <f t="shared" si="96"/>
        <v/>
      </c>
      <c r="B557" s="117" t="str">
        <f t="shared" si="97"/>
        <v/>
      </c>
      <c r="C557" s="117" t="str">
        <f t="shared" si="88"/>
        <v/>
      </c>
      <c r="D557" s="117" t="str">
        <f t="shared" si="89"/>
        <v/>
      </c>
      <c r="E557" s="117" t="str">
        <f t="shared" si="90"/>
        <v/>
      </c>
      <c r="F557" s="117" t="str">
        <f t="shared" si="91"/>
        <v/>
      </c>
      <c r="H557" s="117" t="str">
        <f t="shared" si="98"/>
        <v/>
      </c>
      <c r="I557" s="117" t="str">
        <f t="shared" si="92"/>
        <v/>
      </c>
      <c r="J557" s="117" t="str">
        <f t="shared" si="93"/>
        <v/>
      </c>
      <c r="K557" s="117" t="str">
        <f t="shared" si="94"/>
        <v/>
      </c>
      <c r="L557" s="117" t="str">
        <f t="shared" si="95"/>
        <v/>
      </c>
    </row>
    <row r="558" spans="1:12" ht="14.4" x14ac:dyDescent="0.3">
      <c r="A558" s="116" t="str">
        <f t="shared" si="96"/>
        <v/>
      </c>
      <c r="B558" s="117" t="str">
        <f t="shared" si="97"/>
        <v/>
      </c>
      <c r="C558" s="117" t="str">
        <f t="shared" si="88"/>
        <v/>
      </c>
      <c r="D558" s="117" t="str">
        <f t="shared" si="89"/>
        <v/>
      </c>
      <c r="E558" s="117" t="str">
        <f t="shared" si="90"/>
        <v/>
      </c>
      <c r="F558" s="117" t="str">
        <f t="shared" si="91"/>
        <v/>
      </c>
      <c r="H558" s="117" t="str">
        <f t="shared" si="98"/>
        <v/>
      </c>
      <c r="I558" s="117" t="str">
        <f t="shared" si="92"/>
        <v/>
      </c>
      <c r="J558" s="117" t="str">
        <f t="shared" si="93"/>
        <v/>
      </c>
      <c r="K558" s="117" t="str">
        <f t="shared" si="94"/>
        <v/>
      </c>
      <c r="L558" s="117" t="str">
        <f t="shared" si="95"/>
        <v/>
      </c>
    </row>
    <row r="559" spans="1:12" ht="14.4" x14ac:dyDescent="0.3">
      <c r="A559" s="116" t="str">
        <f t="shared" si="96"/>
        <v/>
      </c>
      <c r="B559" s="117" t="str">
        <f t="shared" si="97"/>
        <v/>
      </c>
      <c r="C559" s="117" t="str">
        <f t="shared" si="88"/>
        <v/>
      </c>
      <c r="D559" s="117" t="str">
        <f t="shared" si="89"/>
        <v/>
      </c>
      <c r="E559" s="117" t="str">
        <f t="shared" si="90"/>
        <v/>
      </c>
      <c r="F559" s="117" t="str">
        <f t="shared" si="91"/>
        <v/>
      </c>
      <c r="H559" s="117" t="str">
        <f t="shared" si="98"/>
        <v/>
      </c>
      <c r="I559" s="117" t="str">
        <f t="shared" si="92"/>
        <v/>
      </c>
      <c r="J559" s="117" t="str">
        <f t="shared" si="93"/>
        <v/>
      </c>
      <c r="K559" s="117" t="str">
        <f t="shared" si="94"/>
        <v/>
      </c>
      <c r="L559" s="117" t="str">
        <f t="shared" si="95"/>
        <v/>
      </c>
    </row>
    <row r="560" spans="1:12" ht="14.4" x14ac:dyDescent="0.3">
      <c r="A560" s="116" t="str">
        <f t="shared" si="96"/>
        <v/>
      </c>
      <c r="B560" s="117" t="str">
        <f t="shared" si="97"/>
        <v/>
      </c>
      <c r="C560" s="117" t="str">
        <f t="shared" si="88"/>
        <v/>
      </c>
      <c r="D560" s="117" t="str">
        <f t="shared" si="89"/>
        <v/>
      </c>
      <c r="E560" s="117" t="str">
        <f t="shared" si="90"/>
        <v/>
      </c>
      <c r="F560" s="117" t="str">
        <f t="shared" si="91"/>
        <v/>
      </c>
      <c r="H560" s="117" t="str">
        <f t="shared" si="98"/>
        <v/>
      </c>
      <c r="I560" s="117" t="str">
        <f t="shared" si="92"/>
        <v/>
      </c>
      <c r="J560" s="117" t="str">
        <f t="shared" si="93"/>
        <v/>
      </c>
      <c r="K560" s="117" t="str">
        <f t="shared" si="94"/>
        <v/>
      </c>
      <c r="L560" s="117" t="str">
        <f t="shared" si="95"/>
        <v/>
      </c>
    </row>
    <row r="561" spans="1:12" ht="14.4" x14ac:dyDescent="0.3">
      <c r="A561" s="116" t="str">
        <f t="shared" si="96"/>
        <v/>
      </c>
      <c r="B561" s="117" t="str">
        <f t="shared" si="97"/>
        <v/>
      </c>
      <c r="C561" s="117" t="str">
        <f t="shared" si="88"/>
        <v/>
      </c>
      <c r="D561" s="117" t="str">
        <f t="shared" si="89"/>
        <v/>
      </c>
      <c r="E561" s="117" t="str">
        <f t="shared" si="90"/>
        <v/>
      </c>
      <c r="F561" s="117" t="str">
        <f t="shared" si="91"/>
        <v/>
      </c>
      <c r="H561" s="117" t="str">
        <f t="shared" si="98"/>
        <v/>
      </c>
      <c r="I561" s="117" t="str">
        <f t="shared" si="92"/>
        <v/>
      </c>
      <c r="J561" s="117" t="str">
        <f t="shared" si="93"/>
        <v/>
      </c>
      <c r="K561" s="117" t="str">
        <f t="shared" si="94"/>
        <v/>
      </c>
      <c r="L561" s="117" t="str">
        <f t="shared" si="95"/>
        <v/>
      </c>
    </row>
    <row r="562" spans="1:12" ht="14.4" x14ac:dyDescent="0.3">
      <c r="A562" s="116" t="str">
        <f t="shared" si="96"/>
        <v/>
      </c>
      <c r="B562" s="117" t="str">
        <f t="shared" si="97"/>
        <v/>
      </c>
      <c r="C562" s="117" t="str">
        <f t="shared" si="88"/>
        <v/>
      </c>
      <c r="D562" s="117" t="str">
        <f t="shared" si="89"/>
        <v/>
      </c>
      <c r="E562" s="117" t="str">
        <f t="shared" si="90"/>
        <v/>
      </c>
      <c r="F562" s="117" t="str">
        <f t="shared" si="91"/>
        <v/>
      </c>
      <c r="H562" s="117" t="str">
        <f t="shared" si="98"/>
        <v/>
      </c>
      <c r="I562" s="117" t="str">
        <f t="shared" si="92"/>
        <v/>
      </c>
      <c r="J562" s="117" t="str">
        <f t="shared" si="93"/>
        <v/>
      </c>
      <c r="K562" s="117" t="str">
        <f t="shared" si="94"/>
        <v/>
      </c>
      <c r="L562" s="117" t="str">
        <f t="shared" si="95"/>
        <v/>
      </c>
    </row>
    <row r="563" spans="1:12" ht="14.4" x14ac:dyDescent="0.3">
      <c r="A563" s="116" t="str">
        <f t="shared" si="96"/>
        <v/>
      </c>
      <c r="B563" s="117" t="str">
        <f t="shared" si="97"/>
        <v/>
      </c>
      <c r="C563" s="117" t="str">
        <f t="shared" si="88"/>
        <v/>
      </c>
      <c r="D563" s="117" t="str">
        <f t="shared" si="89"/>
        <v/>
      </c>
      <c r="E563" s="117" t="str">
        <f t="shared" si="90"/>
        <v/>
      </c>
      <c r="F563" s="117" t="str">
        <f t="shared" si="91"/>
        <v/>
      </c>
      <c r="H563" s="117" t="str">
        <f t="shared" si="98"/>
        <v/>
      </c>
      <c r="I563" s="117" t="str">
        <f t="shared" si="92"/>
        <v/>
      </c>
      <c r="J563" s="117" t="str">
        <f t="shared" si="93"/>
        <v/>
      </c>
      <c r="K563" s="117" t="str">
        <f t="shared" si="94"/>
        <v/>
      </c>
      <c r="L563" s="117" t="str">
        <f t="shared" si="95"/>
        <v/>
      </c>
    </row>
    <row r="564" spans="1:12" ht="14.4" x14ac:dyDescent="0.3">
      <c r="A564" s="116" t="str">
        <f t="shared" si="96"/>
        <v/>
      </c>
      <c r="B564" s="117" t="str">
        <f t="shared" si="97"/>
        <v/>
      </c>
      <c r="C564" s="117" t="str">
        <f t="shared" si="88"/>
        <v/>
      </c>
      <c r="D564" s="117" t="str">
        <f t="shared" si="89"/>
        <v/>
      </c>
      <c r="E564" s="117" t="str">
        <f t="shared" si="90"/>
        <v/>
      </c>
      <c r="F564" s="117" t="str">
        <f t="shared" si="91"/>
        <v/>
      </c>
      <c r="H564" s="117" t="str">
        <f t="shared" si="98"/>
        <v/>
      </c>
      <c r="I564" s="117" t="str">
        <f t="shared" si="92"/>
        <v/>
      </c>
      <c r="J564" s="117" t="str">
        <f t="shared" si="93"/>
        <v/>
      </c>
      <c r="K564" s="117" t="str">
        <f t="shared" si="94"/>
        <v/>
      </c>
      <c r="L564" s="117" t="str">
        <f t="shared" si="95"/>
        <v/>
      </c>
    </row>
    <row r="565" spans="1:12" ht="14.4" x14ac:dyDescent="0.3">
      <c r="A565" s="116" t="str">
        <f t="shared" si="96"/>
        <v/>
      </c>
      <c r="B565" s="117" t="str">
        <f t="shared" si="97"/>
        <v/>
      </c>
      <c r="C565" s="117" t="str">
        <f t="shared" si="88"/>
        <v/>
      </c>
      <c r="D565" s="117" t="str">
        <f t="shared" si="89"/>
        <v/>
      </c>
      <c r="E565" s="117" t="str">
        <f t="shared" si="90"/>
        <v/>
      </c>
      <c r="F565" s="117" t="str">
        <f t="shared" si="91"/>
        <v/>
      </c>
      <c r="H565" s="117" t="str">
        <f t="shared" si="98"/>
        <v/>
      </c>
      <c r="I565" s="117" t="str">
        <f t="shared" si="92"/>
        <v/>
      </c>
      <c r="J565" s="117" t="str">
        <f t="shared" si="93"/>
        <v/>
      </c>
      <c r="K565" s="117" t="str">
        <f t="shared" si="94"/>
        <v/>
      </c>
      <c r="L565" s="117" t="str">
        <f t="shared" si="95"/>
        <v/>
      </c>
    </row>
    <row r="566" spans="1:12" ht="14.4" x14ac:dyDescent="0.3">
      <c r="A566" s="116" t="str">
        <f t="shared" si="96"/>
        <v/>
      </c>
      <c r="B566" s="117" t="str">
        <f t="shared" si="97"/>
        <v/>
      </c>
      <c r="C566" s="117" t="str">
        <f t="shared" si="88"/>
        <v/>
      </c>
      <c r="D566" s="117" t="str">
        <f t="shared" si="89"/>
        <v/>
      </c>
      <c r="E566" s="117" t="str">
        <f t="shared" si="90"/>
        <v/>
      </c>
      <c r="F566" s="117" t="str">
        <f t="shared" si="91"/>
        <v/>
      </c>
      <c r="H566" s="117" t="str">
        <f t="shared" si="98"/>
        <v/>
      </c>
      <c r="I566" s="117" t="str">
        <f t="shared" si="92"/>
        <v/>
      </c>
      <c r="J566" s="117" t="str">
        <f t="shared" si="93"/>
        <v/>
      </c>
      <c r="K566" s="117" t="str">
        <f t="shared" si="94"/>
        <v/>
      </c>
      <c r="L566" s="117" t="str">
        <f t="shared" si="95"/>
        <v/>
      </c>
    </row>
    <row r="567" spans="1:12" ht="14.4" x14ac:dyDescent="0.3">
      <c r="A567" s="116" t="str">
        <f t="shared" si="96"/>
        <v/>
      </c>
      <c r="B567" s="117" t="str">
        <f t="shared" si="97"/>
        <v/>
      </c>
      <c r="C567" s="117" t="str">
        <f t="shared" si="88"/>
        <v/>
      </c>
      <c r="D567" s="117" t="str">
        <f t="shared" si="89"/>
        <v/>
      </c>
      <c r="E567" s="117" t="str">
        <f t="shared" si="90"/>
        <v/>
      </c>
      <c r="F567" s="117" t="str">
        <f t="shared" si="91"/>
        <v/>
      </c>
      <c r="H567" s="117" t="str">
        <f t="shared" si="98"/>
        <v/>
      </c>
      <c r="I567" s="117" t="str">
        <f t="shared" si="92"/>
        <v/>
      </c>
      <c r="J567" s="117" t="str">
        <f t="shared" si="93"/>
        <v/>
      </c>
      <c r="K567" s="117" t="str">
        <f t="shared" si="94"/>
        <v/>
      </c>
      <c r="L567" s="117" t="str">
        <f t="shared" si="95"/>
        <v/>
      </c>
    </row>
    <row r="568" spans="1:12" ht="14.4" x14ac:dyDescent="0.3">
      <c r="A568" s="116" t="str">
        <f t="shared" si="96"/>
        <v/>
      </c>
      <c r="B568" s="117" t="str">
        <f t="shared" si="97"/>
        <v/>
      </c>
      <c r="C568" s="117" t="str">
        <f t="shared" si="88"/>
        <v/>
      </c>
      <c r="D568" s="117" t="str">
        <f t="shared" si="89"/>
        <v/>
      </c>
      <c r="E568" s="117" t="str">
        <f t="shared" si="90"/>
        <v/>
      </c>
      <c r="F568" s="117" t="str">
        <f t="shared" si="91"/>
        <v/>
      </c>
      <c r="H568" s="117" t="str">
        <f t="shared" si="98"/>
        <v/>
      </c>
      <c r="I568" s="117" t="str">
        <f t="shared" si="92"/>
        <v/>
      </c>
      <c r="J568" s="117" t="str">
        <f t="shared" si="93"/>
        <v/>
      </c>
      <c r="K568" s="117" t="str">
        <f t="shared" si="94"/>
        <v/>
      </c>
      <c r="L568" s="117" t="str">
        <f t="shared" si="95"/>
        <v/>
      </c>
    </row>
    <row r="569" spans="1:12" ht="14.4" x14ac:dyDescent="0.3">
      <c r="A569" s="116" t="str">
        <f t="shared" si="96"/>
        <v/>
      </c>
      <c r="B569" s="117" t="str">
        <f t="shared" si="97"/>
        <v/>
      </c>
      <c r="C569" s="117" t="str">
        <f t="shared" si="88"/>
        <v/>
      </c>
      <c r="D569" s="117" t="str">
        <f t="shared" si="89"/>
        <v/>
      </c>
      <c r="E569" s="117" t="str">
        <f t="shared" si="90"/>
        <v/>
      </c>
      <c r="F569" s="117" t="str">
        <f t="shared" si="91"/>
        <v/>
      </c>
      <c r="H569" s="117" t="str">
        <f t="shared" si="98"/>
        <v/>
      </c>
      <c r="I569" s="117" t="str">
        <f t="shared" si="92"/>
        <v/>
      </c>
      <c r="J569" s="117" t="str">
        <f t="shared" si="93"/>
        <v/>
      </c>
      <c r="K569" s="117" t="str">
        <f t="shared" si="94"/>
        <v/>
      </c>
      <c r="L569" s="117" t="str">
        <f t="shared" si="95"/>
        <v/>
      </c>
    </row>
    <row r="570" spans="1:12" ht="14.4" x14ac:dyDescent="0.3">
      <c r="A570" s="116" t="str">
        <f t="shared" si="96"/>
        <v/>
      </c>
      <c r="B570" s="117" t="str">
        <f t="shared" si="97"/>
        <v/>
      </c>
      <c r="C570" s="117" t="str">
        <f t="shared" si="88"/>
        <v/>
      </c>
      <c r="D570" s="117" t="str">
        <f t="shared" si="89"/>
        <v/>
      </c>
      <c r="E570" s="117" t="str">
        <f t="shared" si="90"/>
        <v/>
      </c>
      <c r="F570" s="117" t="str">
        <f t="shared" si="91"/>
        <v/>
      </c>
      <c r="H570" s="117" t="str">
        <f t="shared" si="98"/>
        <v/>
      </c>
      <c r="I570" s="117" t="str">
        <f t="shared" si="92"/>
        <v/>
      </c>
      <c r="J570" s="117" t="str">
        <f t="shared" si="93"/>
        <v/>
      </c>
      <c r="K570" s="117" t="str">
        <f t="shared" si="94"/>
        <v/>
      </c>
      <c r="L570" s="117" t="str">
        <f t="shared" si="95"/>
        <v/>
      </c>
    </row>
    <row r="571" spans="1:12" ht="14.4" x14ac:dyDescent="0.3">
      <c r="A571" s="116" t="str">
        <f t="shared" si="96"/>
        <v/>
      </c>
      <c r="B571" s="117" t="str">
        <f t="shared" si="97"/>
        <v/>
      </c>
      <c r="C571" s="117" t="str">
        <f t="shared" si="88"/>
        <v/>
      </c>
      <c r="D571" s="117" t="str">
        <f t="shared" si="89"/>
        <v/>
      </c>
      <c r="E571" s="117" t="str">
        <f t="shared" si="90"/>
        <v/>
      </c>
      <c r="F571" s="117" t="str">
        <f t="shared" si="91"/>
        <v/>
      </c>
      <c r="H571" s="117" t="str">
        <f t="shared" si="98"/>
        <v/>
      </c>
      <c r="I571" s="117" t="str">
        <f t="shared" si="92"/>
        <v/>
      </c>
      <c r="J571" s="117" t="str">
        <f t="shared" si="93"/>
        <v/>
      </c>
      <c r="K571" s="117" t="str">
        <f t="shared" si="94"/>
        <v/>
      </c>
      <c r="L571" s="117" t="str">
        <f t="shared" si="95"/>
        <v/>
      </c>
    </row>
    <row r="572" spans="1:12" ht="14.4" x14ac:dyDescent="0.3">
      <c r="A572" s="116" t="str">
        <f t="shared" si="96"/>
        <v/>
      </c>
      <c r="B572" s="117" t="str">
        <f t="shared" si="97"/>
        <v/>
      </c>
      <c r="C572" s="117" t="str">
        <f t="shared" si="88"/>
        <v/>
      </c>
      <c r="D572" s="117" t="str">
        <f t="shared" si="89"/>
        <v/>
      </c>
      <c r="E572" s="117" t="str">
        <f t="shared" si="90"/>
        <v/>
      </c>
      <c r="F572" s="117" t="str">
        <f t="shared" si="91"/>
        <v/>
      </c>
      <c r="H572" s="117" t="str">
        <f t="shared" si="98"/>
        <v/>
      </c>
      <c r="I572" s="117" t="str">
        <f t="shared" si="92"/>
        <v/>
      </c>
      <c r="J572" s="117" t="str">
        <f t="shared" si="93"/>
        <v/>
      </c>
      <c r="K572" s="117" t="str">
        <f t="shared" si="94"/>
        <v/>
      </c>
      <c r="L572" s="117" t="str">
        <f t="shared" si="95"/>
        <v/>
      </c>
    </row>
    <row r="573" spans="1:12" ht="14.4" x14ac:dyDescent="0.3">
      <c r="A573" s="116" t="str">
        <f t="shared" si="96"/>
        <v/>
      </c>
      <c r="B573" s="117" t="str">
        <f t="shared" si="97"/>
        <v/>
      </c>
      <c r="C573" s="117" t="str">
        <f t="shared" si="88"/>
        <v/>
      </c>
      <c r="D573" s="117" t="str">
        <f t="shared" si="89"/>
        <v/>
      </c>
      <c r="E573" s="117" t="str">
        <f t="shared" si="90"/>
        <v/>
      </c>
      <c r="F573" s="117" t="str">
        <f t="shared" si="91"/>
        <v/>
      </c>
      <c r="H573" s="117" t="str">
        <f t="shared" si="98"/>
        <v/>
      </c>
      <c r="I573" s="117" t="str">
        <f t="shared" si="92"/>
        <v/>
      </c>
      <c r="J573" s="117" t="str">
        <f t="shared" si="93"/>
        <v/>
      </c>
      <c r="K573" s="117" t="str">
        <f t="shared" si="94"/>
        <v/>
      </c>
      <c r="L573" s="117" t="str">
        <f t="shared" si="95"/>
        <v/>
      </c>
    </row>
    <row r="574" spans="1:12" ht="14.4" x14ac:dyDescent="0.3">
      <c r="A574" s="116" t="str">
        <f t="shared" si="96"/>
        <v/>
      </c>
      <c r="B574" s="117" t="str">
        <f t="shared" si="97"/>
        <v/>
      </c>
      <c r="C574" s="117" t="str">
        <f t="shared" si="88"/>
        <v/>
      </c>
      <c r="D574" s="117" t="str">
        <f t="shared" si="89"/>
        <v/>
      </c>
      <c r="E574" s="117" t="str">
        <f t="shared" si="90"/>
        <v/>
      </c>
      <c r="F574" s="117" t="str">
        <f t="shared" si="91"/>
        <v/>
      </c>
      <c r="H574" s="117" t="str">
        <f t="shared" si="98"/>
        <v/>
      </c>
      <c r="I574" s="117" t="str">
        <f t="shared" si="92"/>
        <v/>
      </c>
      <c r="J574" s="117" t="str">
        <f t="shared" si="93"/>
        <v/>
      </c>
      <c r="K574" s="117" t="str">
        <f t="shared" si="94"/>
        <v/>
      </c>
      <c r="L574" s="117" t="str">
        <f t="shared" si="95"/>
        <v/>
      </c>
    </row>
    <row r="575" spans="1:12" ht="14.4" x14ac:dyDescent="0.3">
      <c r="A575" s="116" t="str">
        <f t="shared" si="96"/>
        <v/>
      </c>
      <c r="B575" s="117" t="str">
        <f t="shared" si="97"/>
        <v/>
      </c>
      <c r="C575" s="117" t="str">
        <f t="shared" si="88"/>
        <v/>
      </c>
      <c r="D575" s="117" t="str">
        <f t="shared" si="89"/>
        <v/>
      </c>
      <c r="E575" s="117" t="str">
        <f t="shared" si="90"/>
        <v/>
      </c>
      <c r="F575" s="117" t="str">
        <f t="shared" si="91"/>
        <v/>
      </c>
      <c r="H575" s="117" t="str">
        <f t="shared" si="98"/>
        <v/>
      </c>
      <c r="I575" s="117" t="str">
        <f t="shared" si="92"/>
        <v/>
      </c>
      <c r="J575" s="117" t="str">
        <f t="shared" si="93"/>
        <v/>
      </c>
      <c r="K575" s="117" t="str">
        <f t="shared" si="94"/>
        <v/>
      </c>
      <c r="L575" s="117" t="str">
        <f t="shared" si="95"/>
        <v/>
      </c>
    </row>
    <row r="576" spans="1:12" ht="14.4" x14ac:dyDescent="0.3">
      <c r="A576" s="116" t="str">
        <f t="shared" si="96"/>
        <v/>
      </c>
      <c r="B576" s="117" t="str">
        <f t="shared" si="97"/>
        <v/>
      </c>
      <c r="C576" s="117" t="str">
        <f t="shared" si="88"/>
        <v/>
      </c>
      <c r="D576" s="117" t="str">
        <f t="shared" si="89"/>
        <v/>
      </c>
      <c r="E576" s="117" t="str">
        <f t="shared" si="90"/>
        <v/>
      </c>
      <c r="F576" s="117" t="str">
        <f t="shared" si="91"/>
        <v/>
      </c>
      <c r="H576" s="117" t="str">
        <f t="shared" si="98"/>
        <v/>
      </c>
      <c r="I576" s="117" t="str">
        <f t="shared" si="92"/>
        <v/>
      </c>
      <c r="J576" s="117" t="str">
        <f t="shared" si="93"/>
        <v/>
      </c>
      <c r="K576" s="117" t="str">
        <f t="shared" si="94"/>
        <v/>
      </c>
      <c r="L576" s="117" t="str">
        <f t="shared" si="95"/>
        <v/>
      </c>
    </row>
    <row r="577" spans="1:12" ht="14.4" x14ac:dyDescent="0.3">
      <c r="A577" s="116" t="str">
        <f t="shared" si="96"/>
        <v/>
      </c>
      <c r="B577" s="117" t="str">
        <f t="shared" si="97"/>
        <v/>
      </c>
      <c r="C577" s="117" t="str">
        <f t="shared" si="88"/>
        <v/>
      </c>
      <c r="D577" s="117" t="str">
        <f t="shared" si="89"/>
        <v/>
      </c>
      <c r="E577" s="117" t="str">
        <f t="shared" si="90"/>
        <v/>
      </c>
      <c r="F577" s="117" t="str">
        <f t="shared" si="91"/>
        <v/>
      </c>
      <c r="H577" s="117" t="str">
        <f t="shared" si="98"/>
        <v/>
      </c>
      <c r="I577" s="117" t="str">
        <f t="shared" si="92"/>
        <v/>
      </c>
      <c r="J577" s="117" t="str">
        <f t="shared" si="93"/>
        <v/>
      </c>
      <c r="K577" s="117" t="str">
        <f t="shared" si="94"/>
        <v/>
      </c>
      <c r="L577" s="117" t="str">
        <f t="shared" si="95"/>
        <v/>
      </c>
    </row>
    <row r="578" spans="1:12" ht="14.4" x14ac:dyDescent="0.3">
      <c r="A578" s="116" t="str">
        <f t="shared" si="96"/>
        <v/>
      </c>
      <c r="B578" s="117" t="str">
        <f t="shared" si="97"/>
        <v/>
      </c>
      <c r="C578" s="117" t="str">
        <f t="shared" si="88"/>
        <v/>
      </c>
      <c r="D578" s="117" t="str">
        <f t="shared" si="89"/>
        <v/>
      </c>
      <c r="E578" s="117" t="str">
        <f t="shared" si="90"/>
        <v/>
      </c>
      <c r="F578" s="117" t="str">
        <f t="shared" si="91"/>
        <v/>
      </c>
      <c r="H578" s="117" t="str">
        <f t="shared" si="98"/>
        <v/>
      </c>
      <c r="I578" s="117" t="str">
        <f t="shared" si="92"/>
        <v/>
      </c>
      <c r="J578" s="117" t="str">
        <f t="shared" si="93"/>
        <v/>
      </c>
      <c r="K578" s="117" t="str">
        <f t="shared" si="94"/>
        <v/>
      </c>
      <c r="L578" s="117" t="str">
        <f t="shared" si="95"/>
        <v/>
      </c>
    </row>
    <row r="579" spans="1:12" ht="14.4" x14ac:dyDescent="0.3">
      <c r="A579" s="116" t="str">
        <f t="shared" si="96"/>
        <v/>
      </c>
      <c r="B579" s="117" t="str">
        <f t="shared" si="97"/>
        <v/>
      </c>
      <c r="C579" s="117" t="str">
        <f t="shared" si="88"/>
        <v/>
      </c>
      <c r="D579" s="117" t="str">
        <f t="shared" si="89"/>
        <v/>
      </c>
      <c r="E579" s="117" t="str">
        <f t="shared" si="90"/>
        <v/>
      </c>
      <c r="F579" s="117" t="str">
        <f t="shared" si="91"/>
        <v/>
      </c>
      <c r="H579" s="117" t="str">
        <f t="shared" si="98"/>
        <v/>
      </c>
      <c r="I579" s="117" t="str">
        <f t="shared" si="92"/>
        <v/>
      </c>
      <c r="J579" s="117" t="str">
        <f t="shared" si="93"/>
        <v/>
      </c>
      <c r="K579" s="117" t="str">
        <f t="shared" si="94"/>
        <v/>
      </c>
      <c r="L579" s="117" t="str">
        <f t="shared" si="95"/>
        <v/>
      </c>
    </row>
    <row r="580" spans="1:12" ht="14.4" x14ac:dyDescent="0.3">
      <c r="A580" s="116" t="str">
        <f t="shared" si="96"/>
        <v/>
      </c>
      <c r="B580" s="117" t="str">
        <f t="shared" si="97"/>
        <v/>
      </c>
      <c r="C580" s="117" t="str">
        <f t="shared" si="88"/>
        <v/>
      </c>
      <c r="D580" s="117" t="str">
        <f t="shared" si="89"/>
        <v/>
      </c>
      <c r="E580" s="117" t="str">
        <f t="shared" si="90"/>
        <v/>
      </c>
      <c r="F580" s="117" t="str">
        <f t="shared" si="91"/>
        <v/>
      </c>
      <c r="H580" s="117" t="str">
        <f t="shared" si="98"/>
        <v/>
      </c>
      <c r="I580" s="117" t="str">
        <f t="shared" si="92"/>
        <v/>
      </c>
      <c r="J580" s="117" t="str">
        <f t="shared" si="93"/>
        <v/>
      </c>
      <c r="K580" s="117" t="str">
        <f t="shared" si="94"/>
        <v/>
      </c>
      <c r="L580" s="117" t="str">
        <f t="shared" si="95"/>
        <v/>
      </c>
    </row>
    <row r="581" spans="1:12" ht="14.4" x14ac:dyDescent="0.3">
      <c r="A581" s="116" t="str">
        <f t="shared" si="96"/>
        <v/>
      </c>
      <c r="B581" s="117" t="str">
        <f t="shared" si="97"/>
        <v/>
      </c>
      <c r="C581" s="117" t="str">
        <f t="shared" si="88"/>
        <v/>
      </c>
      <c r="D581" s="117" t="str">
        <f t="shared" si="89"/>
        <v/>
      </c>
      <c r="E581" s="117" t="str">
        <f t="shared" si="90"/>
        <v/>
      </c>
      <c r="F581" s="117" t="str">
        <f t="shared" si="91"/>
        <v/>
      </c>
      <c r="H581" s="117" t="str">
        <f t="shared" si="98"/>
        <v/>
      </c>
      <c r="I581" s="117" t="str">
        <f t="shared" si="92"/>
        <v/>
      </c>
      <c r="J581" s="117" t="str">
        <f t="shared" si="93"/>
        <v/>
      </c>
      <c r="K581" s="117" t="str">
        <f t="shared" si="94"/>
        <v/>
      </c>
      <c r="L581" s="117" t="str">
        <f t="shared" si="95"/>
        <v/>
      </c>
    </row>
    <row r="582" spans="1:12" ht="14.4" x14ac:dyDescent="0.3">
      <c r="A582" s="116" t="str">
        <f t="shared" si="96"/>
        <v/>
      </c>
      <c r="B582" s="117" t="str">
        <f t="shared" si="97"/>
        <v/>
      </c>
      <c r="C582" s="117" t="str">
        <f t="shared" si="88"/>
        <v/>
      </c>
      <c r="D582" s="117" t="str">
        <f t="shared" si="89"/>
        <v/>
      </c>
      <c r="E582" s="117" t="str">
        <f t="shared" si="90"/>
        <v/>
      </c>
      <c r="F582" s="117" t="str">
        <f t="shared" si="91"/>
        <v/>
      </c>
      <c r="H582" s="117" t="str">
        <f t="shared" si="98"/>
        <v/>
      </c>
      <c r="I582" s="117" t="str">
        <f t="shared" si="92"/>
        <v/>
      </c>
      <c r="J582" s="117" t="str">
        <f t="shared" si="93"/>
        <v/>
      </c>
      <c r="K582" s="117" t="str">
        <f t="shared" si="94"/>
        <v/>
      </c>
      <c r="L582" s="117" t="str">
        <f t="shared" si="95"/>
        <v/>
      </c>
    </row>
    <row r="583" spans="1:12" ht="14.4" x14ac:dyDescent="0.3">
      <c r="A583" s="116" t="str">
        <f t="shared" si="96"/>
        <v/>
      </c>
      <c r="B583" s="117" t="str">
        <f t="shared" si="97"/>
        <v/>
      </c>
      <c r="C583" s="117" t="str">
        <f t="shared" si="88"/>
        <v/>
      </c>
      <c r="D583" s="117" t="str">
        <f t="shared" si="89"/>
        <v/>
      </c>
      <c r="E583" s="117" t="str">
        <f t="shared" si="90"/>
        <v/>
      </c>
      <c r="F583" s="117" t="str">
        <f t="shared" si="91"/>
        <v/>
      </c>
      <c r="H583" s="117" t="str">
        <f t="shared" si="98"/>
        <v/>
      </c>
      <c r="I583" s="117" t="str">
        <f t="shared" si="92"/>
        <v/>
      </c>
      <c r="J583" s="117" t="str">
        <f t="shared" si="93"/>
        <v/>
      </c>
      <c r="K583" s="117" t="str">
        <f t="shared" si="94"/>
        <v/>
      </c>
      <c r="L583" s="117" t="str">
        <f t="shared" si="95"/>
        <v/>
      </c>
    </row>
    <row r="584" spans="1:12" ht="14.4" x14ac:dyDescent="0.3">
      <c r="A584" s="116" t="str">
        <f t="shared" si="96"/>
        <v/>
      </c>
      <c r="B584" s="117" t="str">
        <f t="shared" si="97"/>
        <v/>
      </c>
      <c r="C584" s="117" t="str">
        <f t="shared" si="88"/>
        <v/>
      </c>
      <c r="D584" s="117" t="str">
        <f t="shared" si="89"/>
        <v/>
      </c>
      <c r="E584" s="117" t="str">
        <f t="shared" si="90"/>
        <v/>
      </c>
      <c r="F584" s="117" t="str">
        <f t="shared" si="91"/>
        <v/>
      </c>
      <c r="H584" s="117" t="str">
        <f t="shared" si="98"/>
        <v/>
      </c>
      <c r="I584" s="117" t="str">
        <f t="shared" si="92"/>
        <v/>
      </c>
      <c r="J584" s="117" t="str">
        <f t="shared" si="93"/>
        <v/>
      </c>
      <c r="K584" s="117" t="str">
        <f t="shared" si="94"/>
        <v/>
      </c>
      <c r="L584" s="117" t="str">
        <f t="shared" si="95"/>
        <v/>
      </c>
    </row>
    <row r="585" spans="1:12" ht="14.4" x14ac:dyDescent="0.3">
      <c r="A585" s="116" t="str">
        <f t="shared" si="96"/>
        <v/>
      </c>
      <c r="B585" s="117" t="str">
        <f t="shared" si="97"/>
        <v/>
      </c>
      <c r="C585" s="117" t="str">
        <f t="shared" si="88"/>
        <v/>
      </c>
      <c r="D585" s="117" t="str">
        <f t="shared" si="89"/>
        <v/>
      </c>
      <c r="E585" s="117" t="str">
        <f t="shared" si="90"/>
        <v/>
      </c>
      <c r="F585" s="117" t="str">
        <f t="shared" si="91"/>
        <v/>
      </c>
      <c r="H585" s="117" t="str">
        <f t="shared" si="98"/>
        <v/>
      </c>
      <c r="I585" s="117" t="str">
        <f t="shared" si="92"/>
        <v/>
      </c>
      <c r="J585" s="117" t="str">
        <f t="shared" si="93"/>
        <v/>
      </c>
      <c r="K585" s="117" t="str">
        <f t="shared" si="94"/>
        <v/>
      </c>
      <c r="L585" s="117" t="str">
        <f t="shared" si="95"/>
        <v/>
      </c>
    </row>
    <row r="586" spans="1:12" ht="14.4" x14ac:dyDescent="0.3">
      <c r="A586" s="116" t="str">
        <f t="shared" si="96"/>
        <v/>
      </c>
      <c r="B586" s="117" t="str">
        <f t="shared" si="97"/>
        <v/>
      </c>
      <c r="C586" s="117" t="str">
        <f t="shared" si="88"/>
        <v/>
      </c>
      <c r="D586" s="117" t="str">
        <f t="shared" si="89"/>
        <v/>
      </c>
      <c r="E586" s="117" t="str">
        <f t="shared" si="90"/>
        <v/>
      </c>
      <c r="F586" s="117" t="str">
        <f t="shared" si="91"/>
        <v/>
      </c>
      <c r="H586" s="117" t="str">
        <f t="shared" si="98"/>
        <v/>
      </c>
      <c r="I586" s="117" t="str">
        <f t="shared" si="92"/>
        <v/>
      </c>
      <c r="J586" s="117" t="str">
        <f t="shared" si="93"/>
        <v/>
      </c>
      <c r="K586" s="117" t="str">
        <f t="shared" si="94"/>
        <v/>
      </c>
      <c r="L586" s="117" t="str">
        <f t="shared" si="95"/>
        <v/>
      </c>
    </row>
    <row r="587" spans="1:12" ht="14.4" x14ac:dyDescent="0.3">
      <c r="A587" s="116" t="str">
        <f t="shared" si="96"/>
        <v/>
      </c>
      <c r="B587" s="117" t="str">
        <f t="shared" si="97"/>
        <v/>
      </c>
      <c r="C587" s="117" t="str">
        <f t="shared" si="88"/>
        <v/>
      </c>
      <c r="D587" s="117" t="str">
        <f t="shared" si="89"/>
        <v/>
      </c>
      <c r="E587" s="117" t="str">
        <f t="shared" si="90"/>
        <v/>
      </c>
      <c r="F587" s="117" t="str">
        <f t="shared" si="91"/>
        <v/>
      </c>
      <c r="H587" s="117" t="str">
        <f t="shared" si="98"/>
        <v/>
      </c>
      <c r="I587" s="117" t="str">
        <f t="shared" si="92"/>
        <v/>
      </c>
      <c r="J587" s="117" t="str">
        <f t="shared" si="93"/>
        <v/>
      </c>
      <c r="K587" s="117" t="str">
        <f t="shared" si="94"/>
        <v/>
      </c>
      <c r="L587" s="117" t="str">
        <f t="shared" si="95"/>
        <v/>
      </c>
    </row>
    <row r="588" spans="1:12" ht="14.4" x14ac:dyDescent="0.3">
      <c r="A588" s="116" t="str">
        <f t="shared" si="96"/>
        <v/>
      </c>
      <c r="B588" s="117" t="str">
        <f t="shared" si="97"/>
        <v/>
      </c>
      <c r="C588" s="117" t="str">
        <f t="shared" si="88"/>
        <v/>
      </c>
      <c r="D588" s="117" t="str">
        <f t="shared" si="89"/>
        <v/>
      </c>
      <c r="E588" s="117" t="str">
        <f t="shared" si="90"/>
        <v/>
      </c>
      <c r="F588" s="117" t="str">
        <f t="shared" si="91"/>
        <v/>
      </c>
      <c r="H588" s="117" t="str">
        <f t="shared" si="98"/>
        <v/>
      </c>
      <c r="I588" s="117" t="str">
        <f t="shared" si="92"/>
        <v/>
      </c>
      <c r="J588" s="117" t="str">
        <f t="shared" si="93"/>
        <v/>
      </c>
      <c r="K588" s="117" t="str">
        <f t="shared" si="94"/>
        <v/>
      </c>
      <c r="L588" s="117" t="str">
        <f t="shared" si="95"/>
        <v/>
      </c>
    </row>
    <row r="589" spans="1:12" ht="14.4" x14ac:dyDescent="0.3">
      <c r="A589" s="116" t="str">
        <f t="shared" si="96"/>
        <v/>
      </c>
      <c r="B589" s="117" t="str">
        <f t="shared" si="97"/>
        <v/>
      </c>
      <c r="C589" s="117" t="str">
        <f t="shared" si="88"/>
        <v/>
      </c>
      <c r="D589" s="117" t="str">
        <f t="shared" si="89"/>
        <v/>
      </c>
      <c r="E589" s="117" t="str">
        <f t="shared" si="90"/>
        <v/>
      </c>
      <c r="F589" s="117" t="str">
        <f t="shared" si="91"/>
        <v/>
      </c>
      <c r="H589" s="117" t="str">
        <f t="shared" si="98"/>
        <v/>
      </c>
      <c r="I589" s="117" t="str">
        <f t="shared" si="92"/>
        <v/>
      </c>
      <c r="J589" s="117" t="str">
        <f t="shared" si="93"/>
        <v/>
      </c>
      <c r="K589" s="117" t="str">
        <f t="shared" si="94"/>
        <v/>
      </c>
      <c r="L589" s="117" t="str">
        <f t="shared" si="95"/>
        <v/>
      </c>
    </row>
    <row r="590" spans="1:12" ht="14.4" x14ac:dyDescent="0.3">
      <c r="A590" s="116" t="str">
        <f t="shared" si="96"/>
        <v/>
      </c>
      <c r="B590" s="117" t="str">
        <f t="shared" si="97"/>
        <v/>
      </c>
      <c r="C590" s="117" t="str">
        <f t="shared" si="88"/>
        <v/>
      </c>
      <c r="D590" s="117" t="str">
        <f t="shared" si="89"/>
        <v/>
      </c>
      <c r="E590" s="117" t="str">
        <f t="shared" si="90"/>
        <v/>
      </c>
      <c r="F590" s="117" t="str">
        <f t="shared" si="91"/>
        <v/>
      </c>
      <c r="H590" s="117" t="str">
        <f t="shared" si="98"/>
        <v/>
      </c>
      <c r="I590" s="117" t="str">
        <f t="shared" si="92"/>
        <v/>
      </c>
      <c r="J590" s="117" t="str">
        <f t="shared" si="93"/>
        <v/>
      </c>
      <c r="K590" s="117" t="str">
        <f t="shared" si="94"/>
        <v/>
      </c>
      <c r="L590" s="117" t="str">
        <f t="shared" si="95"/>
        <v/>
      </c>
    </row>
    <row r="591" spans="1:12" ht="14.4" x14ac:dyDescent="0.3">
      <c r="A591" s="116" t="str">
        <f t="shared" si="96"/>
        <v/>
      </c>
      <c r="B591" s="117" t="str">
        <f t="shared" si="97"/>
        <v/>
      </c>
      <c r="C591" s="117" t="str">
        <f t="shared" ref="C591:C614" si="99">IF($B591="","",MIN($B591+$D591,MAX($B591*$B$7,$B$8)))</f>
        <v/>
      </c>
      <c r="D591" s="117" t="str">
        <f t="shared" ref="D591:D614" si="100">IF($B591="","",$B591*($B$6/12))</f>
        <v/>
      </c>
      <c r="E591" s="117" t="str">
        <f t="shared" ref="E591:E614" si="101">IF($B591="","",$C591-$D591)</f>
        <v/>
      </c>
      <c r="F591" s="117" t="str">
        <f t="shared" ref="F591:F614" si="102">IF($B591="","",MAX($B591+$D591-$C591,0))</f>
        <v/>
      </c>
      <c r="H591" s="117" t="str">
        <f t="shared" si="98"/>
        <v/>
      </c>
      <c r="I591" s="117" t="str">
        <f t="shared" ref="I591:I614" si="103">IF($H591="","",MIN($B$9,$H591+$J591))</f>
        <v/>
      </c>
      <c r="J591" s="117" t="str">
        <f t="shared" ref="J591:J614" si="104">IF($H591="","",$H591*($B$6/12))</f>
        <v/>
      </c>
      <c r="K591" s="117" t="str">
        <f t="shared" ref="K591:K614" si="105">IF($H591="","",$I591-$J591)</f>
        <v/>
      </c>
      <c r="L591" s="117" t="str">
        <f t="shared" ref="L591:L614" si="106">IF($H591="","",MAX($H591+$J591-$I591,0))</f>
        <v/>
      </c>
    </row>
    <row r="592" spans="1:12" ht="14.4" x14ac:dyDescent="0.3">
      <c r="A592" s="116" t="str">
        <f t="shared" ref="A592:A614" si="107">IF(AND(N($F591)&lt;=0,N($L591)&lt;=0),"",$A591+1)</f>
        <v/>
      </c>
      <c r="B592" s="117" t="str">
        <f t="shared" ref="B592:B614" si="108">IF(N($F591)&lt;=0,"",$F591)</f>
        <v/>
      </c>
      <c r="C592" s="117" t="str">
        <f t="shared" si="99"/>
        <v/>
      </c>
      <c r="D592" s="117" t="str">
        <f t="shared" si="100"/>
        <v/>
      </c>
      <c r="E592" s="117" t="str">
        <f t="shared" si="101"/>
        <v/>
      </c>
      <c r="F592" s="117" t="str">
        <f t="shared" si="102"/>
        <v/>
      </c>
      <c r="H592" s="117" t="str">
        <f t="shared" ref="H592:H614" si="109">IF(N($L591)&lt;=0,"",$L591)</f>
        <v/>
      </c>
      <c r="I592" s="117" t="str">
        <f t="shared" si="103"/>
        <v/>
      </c>
      <c r="J592" s="117" t="str">
        <f t="shared" si="104"/>
        <v/>
      </c>
      <c r="K592" s="117" t="str">
        <f t="shared" si="105"/>
        <v/>
      </c>
      <c r="L592" s="117" t="str">
        <f t="shared" si="106"/>
        <v/>
      </c>
    </row>
    <row r="593" spans="1:12" ht="14.4" x14ac:dyDescent="0.3">
      <c r="A593" s="116" t="str">
        <f t="shared" si="107"/>
        <v/>
      </c>
      <c r="B593" s="117" t="str">
        <f t="shared" si="108"/>
        <v/>
      </c>
      <c r="C593" s="117" t="str">
        <f t="shared" si="99"/>
        <v/>
      </c>
      <c r="D593" s="117" t="str">
        <f t="shared" si="100"/>
        <v/>
      </c>
      <c r="E593" s="117" t="str">
        <f t="shared" si="101"/>
        <v/>
      </c>
      <c r="F593" s="117" t="str">
        <f t="shared" si="102"/>
        <v/>
      </c>
      <c r="H593" s="117" t="str">
        <f t="shared" si="109"/>
        <v/>
      </c>
      <c r="I593" s="117" t="str">
        <f t="shared" si="103"/>
        <v/>
      </c>
      <c r="J593" s="117" t="str">
        <f t="shared" si="104"/>
        <v/>
      </c>
      <c r="K593" s="117" t="str">
        <f t="shared" si="105"/>
        <v/>
      </c>
      <c r="L593" s="117" t="str">
        <f t="shared" si="106"/>
        <v/>
      </c>
    </row>
    <row r="594" spans="1:12" ht="14.4" x14ac:dyDescent="0.3">
      <c r="A594" s="116" t="str">
        <f t="shared" si="107"/>
        <v/>
      </c>
      <c r="B594" s="117" t="str">
        <f t="shared" si="108"/>
        <v/>
      </c>
      <c r="C594" s="117" t="str">
        <f t="shared" si="99"/>
        <v/>
      </c>
      <c r="D594" s="117" t="str">
        <f t="shared" si="100"/>
        <v/>
      </c>
      <c r="E594" s="117" t="str">
        <f t="shared" si="101"/>
        <v/>
      </c>
      <c r="F594" s="117" t="str">
        <f t="shared" si="102"/>
        <v/>
      </c>
      <c r="H594" s="117" t="str">
        <f t="shared" si="109"/>
        <v/>
      </c>
      <c r="I594" s="117" t="str">
        <f t="shared" si="103"/>
        <v/>
      </c>
      <c r="J594" s="117" t="str">
        <f t="shared" si="104"/>
        <v/>
      </c>
      <c r="K594" s="117" t="str">
        <f t="shared" si="105"/>
        <v/>
      </c>
      <c r="L594" s="117" t="str">
        <f t="shared" si="106"/>
        <v/>
      </c>
    </row>
    <row r="595" spans="1:12" ht="14.4" x14ac:dyDescent="0.3">
      <c r="A595" s="116" t="str">
        <f t="shared" si="107"/>
        <v/>
      </c>
      <c r="B595" s="117" t="str">
        <f t="shared" si="108"/>
        <v/>
      </c>
      <c r="C595" s="117" t="str">
        <f t="shared" si="99"/>
        <v/>
      </c>
      <c r="D595" s="117" t="str">
        <f t="shared" si="100"/>
        <v/>
      </c>
      <c r="E595" s="117" t="str">
        <f t="shared" si="101"/>
        <v/>
      </c>
      <c r="F595" s="117" t="str">
        <f t="shared" si="102"/>
        <v/>
      </c>
      <c r="H595" s="117" t="str">
        <f t="shared" si="109"/>
        <v/>
      </c>
      <c r="I595" s="117" t="str">
        <f t="shared" si="103"/>
        <v/>
      </c>
      <c r="J595" s="117" t="str">
        <f t="shared" si="104"/>
        <v/>
      </c>
      <c r="K595" s="117" t="str">
        <f t="shared" si="105"/>
        <v/>
      </c>
      <c r="L595" s="117" t="str">
        <f t="shared" si="106"/>
        <v/>
      </c>
    </row>
    <row r="596" spans="1:12" ht="14.4" x14ac:dyDescent="0.3">
      <c r="A596" s="116" t="str">
        <f t="shared" si="107"/>
        <v/>
      </c>
      <c r="B596" s="117" t="str">
        <f t="shared" si="108"/>
        <v/>
      </c>
      <c r="C596" s="117" t="str">
        <f t="shared" si="99"/>
        <v/>
      </c>
      <c r="D596" s="117" t="str">
        <f t="shared" si="100"/>
        <v/>
      </c>
      <c r="E596" s="117" t="str">
        <f t="shared" si="101"/>
        <v/>
      </c>
      <c r="F596" s="117" t="str">
        <f t="shared" si="102"/>
        <v/>
      </c>
      <c r="H596" s="117" t="str">
        <f t="shared" si="109"/>
        <v/>
      </c>
      <c r="I596" s="117" t="str">
        <f t="shared" si="103"/>
        <v/>
      </c>
      <c r="J596" s="117" t="str">
        <f t="shared" si="104"/>
        <v/>
      </c>
      <c r="K596" s="117" t="str">
        <f t="shared" si="105"/>
        <v/>
      </c>
      <c r="L596" s="117" t="str">
        <f t="shared" si="106"/>
        <v/>
      </c>
    </row>
    <row r="597" spans="1:12" ht="14.4" x14ac:dyDescent="0.3">
      <c r="A597" s="116" t="str">
        <f t="shared" si="107"/>
        <v/>
      </c>
      <c r="B597" s="117" t="str">
        <f t="shared" si="108"/>
        <v/>
      </c>
      <c r="C597" s="117" t="str">
        <f t="shared" si="99"/>
        <v/>
      </c>
      <c r="D597" s="117" t="str">
        <f t="shared" si="100"/>
        <v/>
      </c>
      <c r="E597" s="117" t="str">
        <f t="shared" si="101"/>
        <v/>
      </c>
      <c r="F597" s="117" t="str">
        <f t="shared" si="102"/>
        <v/>
      </c>
      <c r="H597" s="117" t="str">
        <f t="shared" si="109"/>
        <v/>
      </c>
      <c r="I597" s="117" t="str">
        <f t="shared" si="103"/>
        <v/>
      </c>
      <c r="J597" s="117" t="str">
        <f t="shared" si="104"/>
        <v/>
      </c>
      <c r="K597" s="117" t="str">
        <f t="shared" si="105"/>
        <v/>
      </c>
      <c r="L597" s="117" t="str">
        <f t="shared" si="106"/>
        <v/>
      </c>
    </row>
    <row r="598" spans="1:12" ht="14.4" x14ac:dyDescent="0.3">
      <c r="A598" s="116" t="str">
        <f t="shared" si="107"/>
        <v/>
      </c>
      <c r="B598" s="117" t="str">
        <f t="shared" si="108"/>
        <v/>
      </c>
      <c r="C598" s="117" t="str">
        <f t="shared" si="99"/>
        <v/>
      </c>
      <c r="D598" s="117" t="str">
        <f t="shared" si="100"/>
        <v/>
      </c>
      <c r="E598" s="117" t="str">
        <f t="shared" si="101"/>
        <v/>
      </c>
      <c r="F598" s="117" t="str">
        <f t="shared" si="102"/>
        <v/>
      </c>
      <c r="H598" s="117" t="str">
        <f t="shared" si="109"/>
        <v/>
      </c>
      <c r="I598" s="117" t="str">
        <f t="shared" si="103"/>
        <v/>
      </c>
      <c r="J598" s="117" t="str">
        <f t="shared" si="104"/>
        <v/>
      </c>
      <c r="K598" s="117" t="str">
        <f t="shared" si="105"/>
        <v/>
      </c>
      <c r="L598" s="117" t="str">
        <f t="shared" si="106"/>
        <v/>
      </c>
    </row>
    <row r="599" spans="1:12" ht="14.4" x14ac:dyDescent="0.3">
      <c r="A599" s="116" t="str">
        <f t="shared" si="107"/>
        <v/>
      </c>
      <c r="B599" s="117" t="str">
        <f t="shared" si="108"/>
        <v/>
      </c>
      <c r="C599" s="117" t="str">
        <f t="shared" si="99"/>
        <v/>
      </c>
      <c r="D599" s="117" t="str">
        <f t="shared" si="100"/>
        <v/>
      </c>
      <c r="E599" s="117" t="str">
        <f t="shared" si="101"/>
        <v/>
      </c>
      <c r="F599" s="117" t="str">
        <f t="shared" si="102"/>
        <v/>
      </c>
      <c r="H599" s="117" t="str">
        <f t="shared" si="109"/>
        <v/>
      </c>
      <c r="I599" s="117" t="str">
        <f t="shared" si="103"/>
        <v/>
      </c>
      <c r="J599" s="117" t="str">
        <f t="shared" si="104"/>
        <v/>
      </c>
      <c r="K599" s="117" t="str">
        <f t="shared" si="105"/>
        <v/>
      </c>
      <c r="L599" s="117" t="str">
        <f t="shared" si="106"/>
        <v/>
      </c>
    </row>
    <row r="600" spans="1:12" ht="14.4" x14ac:dyDescent="0.3">
      <c r="A600" s="116" t="str">
        <f t="shared" si="107"/>
        <v/>
      </c>
      <c r="B600" s="117" t="str">
        <f t="shared" si="108"/>
        <v/>
      </c>
      <c r="C600" s="117" t="str">
        <f t="shared" si="99"/>
        <v/>
      </c>
      <c r="D600" s="117" t="str">
        <f t="shared" si="100"/>
        <v/>
      </c>
      <c r="E600" s="117" t="str">
        <f t="shared" si="101"/>
        <v/>
      </c>
      <c r="F600" s="117" t="str">
        <f t="shared" si="102"/>
        <v/>
      </c>
      <c r="H600" s="117" t="str">
        <f t="shared" si="109"/>
        <v/>
      </c>
      <c r="I600" s="117" t="str">
        <f t="shared" si="103"/>
        <v/>
      </c>
      <c r="J600" s="117" t="str">
        <f t="shared" si="104"/>
        <v/>
      </c>
      <c r="K600" s="117" t="str">
        <f t="shared" si="105"/>
        <v/>
      </c>
      <c r="L600" s="117" t="str">
        <f t="shared" si="106"/>
        <v/>
      </c>
    </row>
    <row r="601" spans="1:12" ht="14.4" x14ac:dyDescent="0.3">
      <c r="A601" s="116" t="str">
        <f t="shared" si="107"/>
        <v/>
      </c>
      <c r="B601" s="117" t="str">
        <f t="shared" si="108"/>
        <v/>
      </c>
      <c r="C601" s="117" t="str">
        <f t="shared" si="99"/>
        <v/>
      </c>
      <c r="D601" s="117" t="str">
        <f t="shared" si="100"/>
        <v/>
      </c>
      <c r="E601" s="117" t="str">
        <f t="shared" si="101"/>
        <v/>
      </c>
      <c r="F601" s="117" t="str">
        <f t="shared" si="102"/>
        <v/>
      </c>
      <c r="H601" s="117" t="str">
        <f t="shared" si="109"/>
        <v/>
      </c>
      <c r="I601" s="117" t="str">
        <f t="shared" si="103"/>
        <v/>
      </c>
      <c r="J601" s="117" t="str">
        <f t="shared" si="104"/>
        <v/>
      </c>
      <c r="K601" s="117" t="str">
        <f t="shared" si="105"/>
        <v/>
      </c>
      <c r="L601" s="117" t="str">
        <f t="shared" si="106"/>
        <v/>
      </c>
    </row>
    <row r="602" spans="1:12" ht="14.4" x14ac:dyDescent="0.3">
      <c r="A602" s="116" t="str">
        <f t="shared" si="107"/>
        <v/>
      </c>
      <c r="B602" s="117" t="str">
        <f t="shared" si="108"/>
        <v/>
      </c>
      <c r="C602" s="117" t="str">
        <f t="shared" si="99"/>
        <v/>
      </c>
      <c r="D602" s="117" t="str">
        <f t="shared" si="100"/>
        <v/>
      </c>
      <c r="E602" s="117" t="str">
        <f t="shared" si="101"/>
        <v/>
      </c>
      <c r="F602" s="117" t="str">
        <f t="shared" si="102"/>
        <v/>
      </c>
      <c r="H602" s="117" t="str">
        <f t="shared" si="109"/>
        <v/>
      </c>
      <c r="I602" s="117" t="str">
        <f t="shared" si="103"/>
        <v/>
      </c>
      <c r="J602" s="117" t="str">
        <f t="shared" si="104"/>
        <v/>
      </c>
      <c r="K602" s="117" t="str">
        <f t="shared" si="105"/>
        <v/>
      </c>
      <c r="L602" s="117" t="str">
        <f t="shared" si="106"/>
        <v/>
      </c>
    </row>
    <row r="603" spans="1:12" ht="14.4" x14ac:dyDescent="0.3">
      <c r="A603" s="116" t="str">
        <f t="shared" si="107"/>
        <v/>
      </c>
      <c r="B603" s="117" t="str">
        <f t="shared" si="108"/>
        <v/>
      </c>
      <c r="C603" s="117" t="str">
        <f t="shared" si="99"/>
        <v/>
      </c>
      <c r="D603" s="117" t="str">
        <f t="shared" si="100"/>
        <v/>
      </c>
      <c r="E603" s="117" t="str">
        <f t="shared" si="101"/>
        <v/>
      </c>
      <c r="F603" s="117" t="str">
        <f t="shared" si="102"/>
        <v/>
      </c>
      <c r="H603" s="117" t="str">
        <f t="shared" si="109"/>
        <v/>
      </c>
      <c r="I603" s="117" t="str">
        <f t="shared" si="103"/>
        <v/>
      </c>
      <c r="J603" s="117" t="str">
        <f t="shared" si="104"/>
        <v/>
      </c>
      <c r="K603" s="117" t="str">
        <f t="shared" si="105"/>
        <v/>
      </c>
      <c r="L603" s="117" t="str">
        <f t="shared" si="106"/>
        <v/>
      </c>
    </row>
    <row r="604" spans="1:12" ht="14.4" x14ac:dyDescent="0.3">
      <c r="A604" s="116" t="str">
        <f t="shared" si="107"/>
        <v/>
      </c>
      <c r="B604" s="117" t="str">
        <f t="shared" si="108"/>
        <v/>
      </c>
      <c r="C604" s="117" t="str">
        <f t="shared" si="99"/>
        <v/>
      </c>
      <c r="D604" s="117" t="str">
        <f t="shared" si="100"/>
        <v/>
      </c>
      <c r="E604" s="117" t="str">
        <f t="shared" si="101"/>
        <v/>
      </c>
      <c r="F604" s="117" t="str">
        <f t="shared" si="102"/>
        <v/>
      </c>
      <c r="H604" s="117" t="str">
        <f t="shared" si="109"/>
        <v/>
      </c>
      <c r="I604" s="117" t="str">
        <f t="shared" si="103"/>
        <v/>
      </c>
      <c r="J604" s="117" t="str">
        <f t="shared" si="104"/>
        <v/>
      </c>
      <c r="K604" s="117" t="str">
        <f t="shared" si="105"/>
        <v/>
      </c>
      <c r="L604" s="117" t="str">
        <f t="shared" si="106"/>
        <v/>
      </c>
    </row>
    <row r="605" spans="1:12" ht="14.4" x14ac:dyDescent="0.3">
      <c r="A605" s="116" t="str">
        <f t="shared" si="107"/>
        <v/>
      </c>
      <c r="B605" s="117" t="str">
        <f t="shared" si="108"/>
        <v/>
      </c>
      <c r="C605" s="117" t="str">
        <f t="shared" si="99"/>
        <v/>
      </c>
      <c r="D605" s="117" t="str">
        <f t="shared" si="100"/>
        <v/>
      </c>
      <c r="E605" s="117" t="str">
        <f t="shared" si="101"/>
        <v/>
      </c>
      <c r="F605" s="117" t="str">
        <f t="shared" si="102"/>
        <v/>
      </c>
      <c r="H605" s="117" t="str">
        <f t="shared" si="109"/>
        <v/>
      </c>
      <c r="I605" s="117" t="str">
        <f t="shared" si="103"/>
        <v/>
      </c>
      <c r="J605" s="117" t="str">
        <f t="shared" si="104"/>
        <v/>
      </c>
      <c r="K605" s="117" t="str">
        <f t="shared" si="105"/>
        <v/>
      </c>
      <c r="L605" s="117" t="str">
        <f t="shared" si="106"/>
        <v/>
      </c>
    </row>
    <row r="606" spans="1:12" ht="14.4" x14ac:dyDescent="0.3">
      <c r="A606" s="116" t="str">
        <f t="shared" si="107"/>
        <v/>
      </c>
      <c r="B606" s="117" t="str">
        <f t="shared" si="108"/>
        <v/>
      </c>
      <c r="C606" s="117" t="str">
        <f t="shared" si="99"/>
        <v/>
      </c>
      <c r="D606" s="117" t="str">
        <f t="shared" si="100"/>
        <v/>
      </c>
      <c r="E606" s="117" t="str">
        <f t="shared" si="101"/>
        <v/>
      </c>
      <c r="F606" s="117" t="str">
        <f t="shared" si="102"/>
        <v/>
      </c>
      <c r="H606" s="117" t="str">
        <f t="shared" si="109"/>
        <v/>
      </c>
      <c r="I606" s="117" t="str">
        <f t="shared" si="103"/>
        <v/>
      </c>
      <c r="J606" s="117" t="str">
        <f t="shared" si="104"/>
        <v/>
      </c>
      <c r="K606" s="117" t="str">
        <f t="shared" si="105"/>
        <v/>
      </c>
      <c r="L606" s="117" t="str">
        <f t="shared" si="106"/>
        <v/>
      </c>
    </row>
    <row r="607" spans="1:12" ht="14.4" x14ac:dyDescent="0.3">
      <c r="A607" s="116" t="str">
        <f t="shared" si="107"/>
        <v/>
      </c>
      <c r="B607" s="117" t="str">
        <f t="shared" si="108"/>
        <v/>
      </c>
      <c r="C607" s="117" t="str">
        <f t="shared" si="99"/>
        <v/>
      </c>
      <c r="D607" s="117" t="str">
        <f t="shared" si="100"/>
        <v/>
      </c>
      <c r="E607" s="117" t="str">
        <f t="shared" si="101"/>
        <v/>
      </c>
      <c r="F607" s="117" t="str">
        <f t="shared" si="102"/>
        <v/>
      </c>
      <c r="H607" s="117" t="str">
        <f t="shared" si="109"/>
        <v/>
      </c>
      <c r="I607" s="117" t="str">
        <f t="shared" si="103"/>
        <v/>
      </c>
      <c r="J607" s="117" t="str">
        <f t="shared" si="104"/>
        <v/>
      </c>
      <c r="K607" s="117" t="str">
        <f t="shared" si="105"/>
        <v/>
      </c>
      <c r="L607" s="117" t="str">
        <f t="shared" si="106"/>
        <v/>
      </c>
    </row>
    <row r="608" spans="1:12" ht="14.4" x14ac:dyDescent="0.3">
      <c r="A608" s="116" t="str">
        <f t="shared" si="107"/>
        <v/>
      </c>
      <c r="B608" s="117" t="str">
        <f t="shared" si="108"/>
        <v/>
      </c>
      <c r="C608" s="117" t="str">
        <f t="shared" si="99"/>
        <v/>
      </c>
      <c r="D608" s="117" t="str">
        <f t="shared" si="100"/>
        <v/>
      </c>
      <c r="E608" s="117" t="str">
        <f t="shared" si="101"/>
        <v/>
      </c>
      <c r="F608" s="117" t="str">
        <f t="shared" si="102"/>
        <v/>
      </c>
      <c r="H608" s="117" t="str">
        <f t="shared" si="109"/>
        <v/>
      </c>
      <c r="I608" s="117" t="str">
        <f t="shared" si="103"/>
        <v/>
      </c>
      <c r="J608" s="117" t="str">
        <f t="shared" si="104"/>
        <v/>
      </c>
      <c r="K608" s="117" t="str">
        <f t="shared" si="105"/>
        <v/>
      </c>
      <c r="L608" s="117" t="str">
        <f t="shared" si="106"/>
        <v/>
      </c>
    </row>
    <row r="609" spans="1:12" ht="14.4" x14ac:dyDescent="0.3">
      <c r="A609" s="116" t="str">
        <f t="shared" si="107"/>
        <v/>
      </c>
      <c r="B609" s="117" t="str">
        <f t="shared" si="108"/>
        <v/>
      </c>
      <c r="C609" s="117" t="str">
        <f t="shared" si="99"/>
        <v/>
      </c>
      <c r="D609" s="117" t="str">
        <f t="shared" si="100"/>
        <v/>
      </c>
      <c r="E609" s="117" t="str">
        <f t="shared" si="101"/>
        <v/>
      </c>
      <c r="F609" s="117" t="str">
        <f t="shared" si="102"/>
        <v/>
      </c>
      <c r="H609" s="117" t="str">
        <f t="shared" si="109"/>
        <v/>
      </c>
      <c r="I609" s="117" t="str">
        <f t="shared" si="103"/>
        <v/>
      </c>
      <c r="J609" s="117" t="str">
        <f t="shared" si="104"/>
        <v/>
      </c>
      <c r="K609" s="117" t="str">
        <f t="shared" si="105"/>
        <v/>
      </c>
      <c r="L609" s="117" t="str">
        <f t="shared" si="106"/>
        <v/>
      </c>
    </row>
    <row r="610" spans="1:12" ht="14.4" x14ac:dyDescent="0.3">
      <c r="A610" s="116" t="str">
        <f t="shared" si="107"/>
        <v/>
      </c>
      <c r="B610" s="117" t="str">
        <f t="shared" si="108"/>
        <v/>
      </c>
      <c r="C610" s="117" t="str">
        <f t="shared" si="99"/>
        <v/>
      </c>
      <c r="D610" s="117" t="str">
        <f t="shared" si="100"/>
        <v/>
      </c>
      <c r="E610" s="117" t="str">
        <f t="shared" si="101"/>
        <v/>
      </c>
      <c r="F610" s="117" t="str">
        <f t="shared" si="102"/>
        <v/>
      </c>
      <c r="H610" s="117" t="str">
        <f t="shared" si="109"/>
        <v/>
      </c>
      <c r="I610" s="117" t="str">
        <f t="shared" si="103"/>
        <v/>
      </c>
      <c r="J610" s="117" t="str">
        <f t="shared" si="104"/>
        <v/>
      </c>
      <c r="K610" s="117" t="str">
        <f t="shared" si="105"/>
        <v/>
      </c>
      <c r="L610" s="117" t="str">
        <f t="shared" si="106"/>
        <v/>
      </c>
    </row>
    <row r="611" spans="1:12" ht="14.4" x14ac:dyDescent="0.3">
      <c r="A611" s="116" t="str">
        <f t="shared" si="107"/>
        <v/>
      </c>
      <c r="B611" s="117" t="str">
        <f t="shared" si="108"/>
        <v/>
      </c>
      <c r="C611" s="117" t="str">
        <f t="shared" si="99"/>
        <v/>
      </c>
      <c r="D611" s="117" t="str">
        <f t="shared" si="100"/>
        <v/>
      </c>
      <c r="E611" s="117" t="str">
        <f t="shared" si="101"/>
        <v/>
      </c>
      <c r="F611" s="117" t="str">
        <f t="shared" si="102"/>
        <v/>
      </c>
      <c r="H611" s="117" t="str">
        <f t="shared" si="109"/>
        <v/>
      </c>
      <c r="I611" s="117" t="str">
        <f t="shared" si="103"/>
        <v/>
      </c>
      <c r="J611" s="117" t="str">
        <f t="shared" si="104"/>
        <v/>
      </c>
      <c r="K611" s="117" t="str">
        <f t="shared" si="105"/>
        <v/>
      </c>
      <c r="L611" s="117" t="str">
        <f t="shared" si="106"/>
        <v/>
      </c>
    </row>
    <row r="612" spans="1:12" ht="14.4" x14ac:dyDescent="0.3">
      <c r="A612" s="116" t="str">
        <f t="shared" si="107"/>
        <v/>
      </c>
      <c r="B612" s="117" t="str">
        <f t="shared" si="108"/>
        <v/>
      </c>
      <c r="C612" s="117" t="str">
        <f t="shared" si="99"/>
        <v/>
      </c>
      <c r="D612" s="117" t="str">
        <f t="shared" si="100"/>
        <v/>
      </c>
      <c r="E612" s="117" t="str">
        <f t="shared" si="101"/>
        <v/>
      </c>
      <c r="F612" s="117" t="str">
        <f t="shared" si="102"/>
        <v/>
      </c>
      <c r="H612" s="117" t="str">
        <f t="shared" si="109"/>
        <v/>
      </c>
      <c r="I612" s="117" t="str">
        <f t="shared" si="103"/>
        <v/>
      </c>
      <c r="J612" s="117" t="str">
        <f t="shared" si="104"/>
        <v/>
      </c>
      <c r="K612" s="117" t="str">
        <f t="shared" si="105"/>
        <v/>
      </c>
      <c r="L612" s="117" t="str">
        <f t="shared" si="106"/>
        <v/>
      </c>
    </row>
    <row r="613" spans="1:12" ht="14.4" x14ac:dyDescent="0.3">
      <c r="A613" s="116" t="str">
        <f t="shared" si="107"/>
        <v/>
      </c>
      <c r="B613" s="117" t="str">
        <f t="shared" si="108"/>
        <v/>
      </c>
      <c r="C613" s="117" t="str">
        <f t="shared" si="99"/>
        <v/>
      </c>
      <c r="D613" s="117" t="str">
        <f t="shared" si="100"/>
        <v/>
      </c>
      <c r="E613" s="117" t="str">
        <f t="shared" si="101"/>
        <v/>
      </c>
      <c r="F613" s="117" t="str">
        <f t="shared" si="102"/>
        <v/>
      </c>
      <c r="H613" s="117" t="str">
        <f t="shared" si="109"/>
        <v/>
      </c>
      <c r="I613" s="117" t="str">
        <f t="shared" si="103"/>
        <v/>
      </c>
      <c r="J613" s="117" t="str">
        <f t="shared" si="104"/>
        <v/>
      </c>
      <c r="K613" s="117" t="str">
        <f t="shared" si="105"/>
        <v/>
      </c>
      <c r="L613" s="117" t="str">
        <f t="shared" si="106"/>
        <v/>
      </c>
    </row>
    <row r="614" spans="1:12" ht="14.4" x14ac:dyDescent="0.3">
      <c r="A614" s="116" t="str">
        <f t="shared" si="107"/>
        <v/>
      </c>
      <c r="B614" s="117" t="str">
        <f t="shared" si="108"/>
        <v/>
      </c>
      <c r="C614" s="117" t="str">
        <f t="shared" si="99"/>
        <v/>
      </c>
      <c r="D614" s="117" t="str">
        <f t="shared" si="100"/>
        <v/>
      </c>
      <c r="E614" s="117" t="str">
        <f t="shared" si="101"/>
        <v/>
      </c>
      <c r="F614" s="117" t="str">
        <f t="shared" si="102"/>
        <v/>
      </c>
      <c r="H614" s="117" t="str">
        <f t="shared" si="109"/>
        <v/>
      </c>
      <c r="I614" s="117" t="str">
        <f t="shared" si="103"/>
        <v/>
      </c>
      <c r="J614" s="117" t="str">
        <f t="shared" si="104"/>
        <v/>
      </c>
      <c r="K614" s="117" t="str">
        <f t="shared" si="105"/>
        <v/>
      </c>
      <c r="L614" s="117" t="str">
        <f t="shared" si="106"/>
        <v/>
      </c>
    </row>
  </sheetData>
  <sheetProtection sheet="1" objects="1" scenarios="1" selectLockedCells="1"/>
  <mergeCells count="4">
    <mergeCell ref="A2:L2"/>
    <mergeCell ref="A4:B4"/>
    <mergeCell ref="D4:G4"/>
    <mergeCell ref="A1:L1"/>
  </mergeCells>
  <conditionalFormatting sqref="F15:F614">
    <cfRule type="dataBar" priority="2">
      <dataBar>
        <cfvo type="min"/>
        <cfvo type="max"/>
        <color rgb="FF1E3A5F"/>
      </dataBar>
      <extLst>
        <ext xmlns:x14="http://schemas.microsoft.com/office/spreadsheetml/2009/9/main" uri="{B025F937-C7B1-47D3-B67F-A62EFF666E3E}">
          <x14:id>{DFF564E0-397D-45E1-9646-696D80C0BCD1}</x14:id>
        </ext>
      </extLst>
    </cfRule>
  </conditionalFormatting>
  <conditionalFormatting sqref="L15:L614">
    <cfRule type="dataBar" priority="3">
      <dataBar>
        <cfvo type="min"/>
        <cfvo type="max"/>
        <color rgb="FF0F766E"/>
      </dataBar>
      <extLst>
        <ext xmlns:x14="http://schemas.microsoft.com/office/spreadsheetml/2009/9/main" uri="{B025F937-C7B1-47D3-B67F-A62EFF666E3E}">
          <x14:id>{E71B2CC2-54C9-4350-8BAE-9C20FD53507F}</x14:id>
        </ext>
      </extLst>
    </cfRule>
  </conditionalFormatting>
  <pageMargins left="0.7" right="0.7" top="0.75" bottom="0.75" header="0.511811023622047" footer="0.511811023622047"/>
  <pageSetup paperSize="9" orientation="portrait" horizontalDpi="300" verticalDpi="30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FF564E0-397D-45E1-9646-696D80C0BCD1}">
            <x14:dataBar axisPosition="none">
              <x14:cfvo type="min"/>
              <x14:cfvo type="max"/>
              <x14:negativeFillColor rgb="FF1E3A5F"/>
            </x14:dataBar>
          </x14:cfRule>
          <xm:sqref>F15:F614</xm:sqref>
        </x14:conditionalFormatting>
        <x14:conditionalFormatting xmlns:xm="http://schemas.microsoft.com/office/excel/2006/main">
          <x14:cfRule type="dataBar" id="{E71B2CC2-54C9-4350-8BAE-9C20FD53507F}">
            <x14:dataBar axisPosition="none">
              <x14:cfvo type="min"/>
              <x14:cfvo type="max"/>
              <x14:negativeFillColor rgb="FF0F766E"/>
            </x14:dataBar>
          </x14:cfRule>
          <xm:sqref>L15:L614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S616"/>
  <sheetViews>
    <sheetView zoomScaleNormal="100" workbookViewId="0">
      <selection activeCell="B5" sqref="B5"/>
    </sheetView>
  </sheetViews>
  <sheetFormatPr defaultColWidth="8.6640625" defaultRowHeight="15" customHeight="1" x14ac:dyDescent="0.3"/>
  <cols>
    <col min="1" max="1" width="16.21875" style="1" customWidth="1"/>
    <col min="2" max="2" width="12.44140625" style="1" bestFit="1" customWidth="1"/>
    <col min="3" max="3" width="15.44140625" style="1" bestFit="1" customWidth="1"/>
    <col min="4" max="4" width="18" style="1" customWidth="1"/>
    <col min="5" max="5" width="15.44140625" style="1" bestFit="1" customWidth="1"/>
    <col min="6" max="6" width="16" style="1" customWidth="1"/>
    <col min="7" max="7" width="9.6640625" style="1" bestFit="1" customWidth="1"/>
    <col min="8" max="8" width="10.33203125" style="1" bestFit="1" customWidth="1"/>
    <col min="9" max="9" width="13.33203125" style="1" bestFit="1" customWidth="1"/>
    <col min="10" max="10" width="12.109375" style="1" bestFit="1" customWidth="1"/>
    <col min="11" max="11" width="12.88671875" style="1" bestFit="1" customWidth="1"/>
    <col min="12" max="12" width="18" style="1" customWidth="1"/>
    <col min="17" max="19" width="13" style="1" hidden="1" customWidth="1"/>
  </cols>
  <sheetData>
    <row r="1" spans="1:19" ht="60" customHeight="1" x14ac:dyDescent="0.3">
      <c r="A1" s="151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</row>
    <row r="2" spans="1:19" ht="27.75" customHeight="1" x14ac:dyDescent="0.3">
      <c r="A2" s="145" t="s">
        <v>105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</row>
    <row r="4" spans="1:19" ht="21.75" customHeight="1" x14ac:dyDescent="0.3">
      <c r="A4" s="146" t="s">
        <v>71</v>
      </c>
      <c r="B4" s="147"/>
      <c r="D4" s="148" t="s">
        <v>86</v>
      </c>
      <c r="E4" s="149"/>
      <c r="F4" s="149"/>
      <c r="G4" s="150"/>
      <c r="H4" s="36"/>
    </row>
    <row r="5" spans="1:19" ht="28.8" x14ac:dyDescent="0.3">
      <c r="A5" s="66" t="s">
        <v>45</v>
      </c>
      <c r="B5" s="27">
        <v>10000</v>
      </c>
      <c r="D5" s="37" t="s">
        <v>55</v>
      </c>
      <c r="E5" s="37" t="s">
        <v>106</v>
      </c>
      <c r="F5" s="37" t="s">
        <v>107</v>
      </c>
      <c r="G5" s="37" t="s">
        <v>89</v>
      </c>
      <c r="H5" s="120"/>
    </row>
    <row r="6" spans="1:19" ht="14.4" x14ac:dyDescent="0.3">
      <c r="A6" s="70" t="s">
        <v>47</v>
      </c>
      <c r="B6" s="28">
        <v>0.22</v>
      </c>
      <c r="D6" s="121" t="s">
        <v>48</v>
      </c>
      <c r="E6" s="122">
        <f>COUNTIF($B$17:$B$616,"&gt;0")</f>
        <v>137</v>
      </c>
      <c r="F6" s="122">
        <f>COUNTIF($H$17:$H$616,"&gt;0")</f>
        <v>73</v>
      </c>
      <c r="G6" s="123">
        <f>E6-F6</f>
        <v>64</v>
      </c>
      <c r="H6" s="41"/>
    </row>
    <row r="7" spans="1:19" ht="14.4" x14ac:dyDescent="0.3">
      <c r="A7" s="130" t="s">
        <v>106</v>
      </c>
      <c r="B7" s="29">
        <v>200</v>
      </c>
      <c r="D7" s="124" t="s">
        <v>74</v>
      </c>
      <c r="E7" s="125">
        <f>E6/12</f>
        <v>11.416666666666666</v>
      </c>
      <c r="F7" s="125">
        <f>F6/12</f>
        <v>6.083333333333333</v>
      </c>
      <c r="G7" s="126">
        <f>ROUND(E7,1)-ROUND(F7,1)</f>
        <v>5.3000000000000007</v>
      </c>
      <c r="H7" s="41"/>
    </row>
    <row r="8" spans="1:19" ht="14.4" x14ac:dyDescent="0.3">
      <c r="A8" s="130" t="s">
        <v>156</v>
      </c>
      <c r="B8" s="29">
        <v>50</v>
      </c>
      <c r="D8" s="124" t="s">
        <v>49</v>
      </c>
      <c r="E8" s="51">
        <f>SUM($D$17:$D$616)</f>
        <v>17356.122993112906</v>
      </c>
      <c r="F8" s="51">
        <f>SUM($J$17:$J$616)</f>
        <v>8189.082306536442</v>
      </c>
      <c r="G8" s="127">
        <f>ROUND(E8,0)-ROUND(F8,0)</f>
        <v>9167</v>
      </c>
      <c r="H8" s="41"/>
    </row>
    <row r="9" spans="1:19" ht="28.8" x14ac:dyDescent="0.3">
      <c r="A9" s="70" t="s">
        <v>109</v>
      </c>
      <c r="B9" s="29">
        <v>0</v>
      </c>
      <c r="D9" s="128" t="s">
        <v>51</v>
      </c>
      <c r="E9" s="131">
        <f>$B$5+E8</f>
        <v>27356.122993112906</v>
      </c>
      <c r="F9" s="131">
        <f>$B$5+F8</f>
        <v>18189.082306536442</v>
      </c>
      <c r="G9" s="132">
        <f>ROUND(E9,0)-ROUND(F9,0)</f>
        <v>9167</v>
      </c>
      <c r="H9" s="41"/>
    </row>
    <row r="10" spans="1:19" ht="28.8" x14ac:dyDescent="0.3">
      <c r="A10" s="70" t="s">
        <v>110</v>
      </c>
      <c r="B10" s="31">
        <v>1</v>
      </c>
      <c r="D10" s="133"/>
      <c r="E10" s="134"/>
      <c r="F10" s="134"/>
      <c r="G10" s="134"/>
      <c r="H10" s="41"/>
    </row>
    <row r="11" spans="1:19" ht="14.4" x14ac:dyDescent="0.3">
      <c r="A11" s="76" t="s">
        <v>75</v>
      </c>
      <c r="B11" s="30">
        <v>46143</v>
      </c>
      <c r="D11" s="133"/>
      <c r="E11" s="135"/>
      <c r="F11" s="112"/>
      <c r="G11" s="112"/>
      <c r="H11" s="41"/>
    </row>
    <row r="15" spans="1:19" ht="15" customHeight="1" x14ac:dyDescent="0.3">
      <c r="N15" s="118" t="s">
        <v>84</v>
      </c>
    </row>
    <row r="16" spans="1:19" ht="14.4" x14ac:dyDescent="0.3">
      <c r="A16" s="37" t="s">
        <v>76</v>
      </c>
      <c r="B16" s="37" t="s">
        <v>111</v>
      </c>
      <c r="C16" s="37" t="s">
        <v>112</v>
      </c>
      <c r="D16" s="37" t="s">
        <v>113</v>
      </c>
      <c r="E16" s="37" t="s">
        <v>114</v>
      </c>
      <c r="F16" s="37" t="s">
        <v>115</v>
      </c>
      <c r="H16" s="37" t="s">
        <v>116</v>
      </c>
      <c r="I16" s="37" t="s">
        <v>34</v>
      </c>
      <c r="J16" s="37" t="s">
        <v>117</v>
      </c>
      <c r="K16" s="37" t="s">
        <v>118</v>
      </c>
      <c r="L16" s="37" t="s">
        <v>119</v>
      </c>
      <c r="Q16" s="1" t="s">
        <v>82</v>
      </c>
      <c r="R16" s="1" t="s">
        <v>115</v>
      </c>
      <c r="S16" s="1" t="s">
        <v>119</v>
      </c>
    </row>
    <row r="17" spans="1:19" ht="14.4" x14ac:dyDescent="0.3">
      <c r="A17" s="116">
        <f>IF(AND($B$5&gt;0,$B$7&gt;0),1,"")</f>
        <v>1</v>
      </c>
      <c r="B17" s="117">
        <f>IF($A17="","",$B$5)</f>
        <v>10000</v>
      </c>
      <c r="C17" s="117">
        <f t="shared" ref="C17:C80" si="0">IF($B17="","",MIN($B$7,$B17+$D17))</f>
        <v>200</v>
      </c>
      <c r="D17" s="117">
        <f t="shared" ref="D17:D80" si="1">IF($B17="","",$B17*($B$6/12))</f>
        <v>183.33333333333334</v>
      </c>
      <c r="E17" s="117">
        <f t="shared" ref="E17:E80" si="2">IF($B17="","",$C17-$D17)</f>
        <v>16.666666666666657</v>
      </c>
      <c r="F17" s="117">
        <f t="shared" ref="F17:F80" si="3">IF($B17="","",MAX($B17+$D17-$C17,0))</f>
        <v>9983.3333333333339</v>
      </c>
      <c r="H17" s="117">
        <f>IF($A17="","",$B$5)</f>
        <v>10000</v>
      </c>
      <c r="I17" s="117">
        <f t="shared" ref="I17:I80" si="4">IF($H17="","",MIN($B$7+$B$8+IF($A17=$B$10,$B$9,0),$H17+$J17))</f>
        <v>250</v>
      </c>
      <c r="J17" s="117">
        <f t="shared" ref="J17:J80" si="5">IF($H17="","",$H17*($B$6/12))</f>
        <v>183.33333333333334</v>
      </c>
      <c r="K17" s="117">
        <f t="shared" ref="K17:K80" si="6">IF($H17="","",$I17-$J17)</f>
        <v>66.666666666666657</v>
      </c>
      <c r="L17" s="117">
        <f t="shared" ref="L17:L80" si="7">IF($H17="","",MAX($H17+$J17-$I17,0))</f>
        <v>9933.3333333333339</v>
      </c>
      <c r="Q17" s="116">
        <f t="shared" ref="Q17:Q80" si="8">IF(ISNUMBER($A17),$A17,NA())</f>
        <v>1</v>
      </c>
      <c r="R17" s="117">
        <f t="shared" ref="R17:R80" si="9">IF(ISNUMBER($F17),$F17,NA())</f>
        <v>9983.3333333333339</v>
      </c>
      <c r="S17" s="117">
        <f t="shared" ref="S17:S80" si="10">IF(ISNUMBER($L17),$L17,NA())</f>
        <v>9933.3333333333339</v>
      </c>
    </row>
    <row r="18" spans="1:19" ht="14.4" x14ac:dyDescent="0.3">
      <c r="A18" s="116">
        <f t="shared" ref="A18:A81" si="11">IF(AND(N($F17)&lt;=0,N($L17)&lt;=0),"",$A17+1)</f>
        <v>2</v>
      </c>
      <c r="B18" s="117">
        <f t="shared" ref="B18:B81" si="12">IF(N($F17)&lt;=0,"",$F17)</f>
        <v>9983.3333333333339</v>
      </c>
      <c r="C18" s="117">
        <f t="shared" si="0"/>
        <v>200</v>
      </c>
      <c r="D18" s="117">
        <f t="shared" si="1"/>
        <v>183.0277777777778</v>
      </c>
      <c r="E18" s="117">
        <f t="shared" si="2"/>
        <v>16.9722222222222</v>
      </c>
      <c r="F18" s="117">
        <f t="shared" si="3"/>
        <v>9966.3611111111113</v>
      </c>
      <c r="H18" s="117">
        <f t="shared" ref="H18:H81" si="13">IF(N($L17)&lt;=0,"",$L17)</f>
        <v>9933.3333333333339</v>
      </c>
      <c r="I18" s="117">
        <f t="shared" si="4"/>
        <v>250</v>
      </c>
      <c r="J18" s="117">
        <f t="shared" si="5"/>
        <v>182.11111111111111</v>
      </c>
      <c r="K18" s="117">
        <f t="shared" si="6"/>
        <v>67.888888888888886</v>
      </c>
      <c r="L18" s="117">
        <f t="shared" si="7"/>
        <v>9865.4444444444453</v>
      </c>
      <c r="Q18" s="116">
        <f t="shared" si="8"/>
        <v>2</v>
      </c>
      <c r="R18" s="117">
        <f t="shared" si="9"/>
        <v>9966.3611111111113</v>
      </c>
      <c r="S18" s="117">
        <f t="shared" si="10"/>
        <v>9865.4444444444453</v>
      </c>
    </row>
    <row r="19" spans="1:19" ht="14.4" x14ac:dyDescent="0.3">
      <c r="A19" s="116">
        <f t="shared" si="11"/>
        <v>3</v>
      </c>
      <c r="B19" s="117">
        <f t="shared" si="12"/>
        <v>9966.3611111111113</v>
      </c>
      <c r="C19" s="117">
        <f t="shared" si="0"/>
        <v>200</v>
      </c>
      <c r="D19" s="117">
        <f t="shared" si="1"/>
        <v>182.71662037037038</v>
      </c>
      <c r="E19" s="117">
        <f t="shared" si="2"/>
        <v>17.283379629629621</v>
      </c>
      <c r="F19" s="117">
        <f t="shared" si="3"/>
        <v>9949.0777314814823</v>
      </c>
      <c r="H19" s="117">
        <f t="shared" si="13"/>
        <v>9865.4444444444453</v>
      </c>
      <c r="I19" s="117">
        <f t="shared" si="4"/>
        <v>250</v>
      </c>
      <c r="J19" s="117">
        <f t="shared" si="5"/>
        <v>180.86648148148149</v>
      </c>
      <c r="K19" s="117">
        <f t="shared" si="6"/>
        <v>69.133518518518514</v>
      </c>
      <c r="L19" s="117">
        <f t="shared" si="7"/>
        <v>9796.3109259259272</v>
      </c>
      <c r="Q19" s="116">
        <f t="shared" si="8"/>
        <v>3</v>
      </c>
      <c r="R19" s="117">
        <f t="shared" si="9"/>
        <v>9949.0777314814823</v>
      </c>
      <c r="S19" s="117">
        <f t="shared" si="10"/>
        <v>9796.3109259259272</v>
      </c>
    </row>
    <row r="20" spans="1:19" ht="14.4" x14ac:dyDescent="0.3">
      <c r="A20" s="116">
        <f t="shared" si="11"/>
        <v>4</v>
      </c>
      <c r="B20" s="117">
        <f t="shared" si="12"/>
        <v>9949.0777314814823</v>
      </c>
      <c r="C20" s="117">
        <f t="shared" si="0"/>
        <v>200</v>
      </c>
      <c r="D20" s="117">
        <f t="shared" si="1"/>
        <v>182.39975841049383</v>
      </c>
      <c r="E20" s="117">
        <f t="shared" si="2"/>
        <v>17.600241589506169</v>
      </c>
      <c r="F20" s="117">
        <f t="shared" si="3"/>
        <v>9931.4774898919768</v>
      </c>
      <c r="H20" s="117">
        <f t="shared" si="13"/>
        <v>9796.3109259259272</v>
      </c>
      <c r="I20" s="117">
        <f t="shared" si="4"/>
        <v>250</v>
      </c>
      <c r="J20" s="117">
        <f t="shared" si="5"/>
        <v>179.59903364197532</v>
      </c>
      <c r="K20" s="117">
        <f t="shared" si="6"/>
        <v>70.400966358024675</v>
      </c>
      <c r="L20" s="117">
        <f t="shared" si="7"/>
        <v>9725.9099595679018</v>
      </c>
      <c r="Q20" s="116">
        <f t="shared" si="8"/>
        <v>4</v>
      </c>
      <c r="R20" s="117">
        <f t="shared" si="9"/>
        <v>9931.4774898919768</v>
      </c>
      <c r="S20" s="117">
        <f t="shared" si="10"/>
        <v>9725.9099595679018</v>
      </c>
    </row>
    <row r="21" spans="1:19" ht="14.4" x14ac:dyDescent="0.3">
      <c r="A21" s="116">
        <f t="shared" si="11"/>
        <v>5</v>
      </c>
      <c r="B21" s="117">
        <f t="shared" si="12"/>
        <v>9931.4774898919768</v>
      </c>
      <c r="C21" s="117">
        <f t="shared" si="0"/>
        <v>200</v>
      </c>
      <c r="D21" s="117">
        <f t="shared" si="1"/>
        <v>182.07708731468625</v>
      </c>
      <c r="E21" s="117">
        <f t="shared" si="2"/>
        <v>17.922912685313747</v>
      </c>
      <c r="F21" s="117">
        <f t="shared" si="3"/>
        <v>9913.5545772066635</v>
      </c>
      <c r="H21" s="117">
        <f t="shared" si="13"/>
        <v>9725.9099595679018</v>
      </c>
      <c r="I21" s="117">
        <f t="shared" si="4"/>
        <v>250</v>
      </c>
      <c r="J21" s="117">
        <f t="shared" si="5"/>
        <v>178.30834925874487</v>
      </c>
      <c r="K21" s="117">
        <f t="shared" si="6"/>
        <v>71.691650741255131</v>
      </c>
      <c r="L21" s="117">
        <f t="shared" si="7"/>
        <v>9654.2183088266465</v>
      </c>
      <c r="Q21" s="116">
        <f t="shared" si="8"/>
        <v>5</v>
      </c>
      <c r="R21" s="117">
        <f t="shared" si="9"/>
        <v>9913.5545772066635</v>
      </c>
      <c r="S21" s="117">
        <f t="shared" si="10"/>
        <v>9654.2183088266465</v>
      </c>
    </row>
    <row r="22" spans="1:19" ht="14.4" x14ac:dyDescent="0.3">
      <c r="A22" s="116">
        <f t="shared" si="11"/>
        <v>6</v>
      </c>
      <c r="B22" s="117">
        <f t="shared" si="12"/>
        <v>9913.5545772066635</v>
      </c>
      <c r="C22" s="117">
        <f t="shared" si="0"/>
        <v>200</v>
      </c>
      <c r="D22" s="117">
        <f t="shared" si="1"/>
        <v>181.74850058212218</v>
      </c>
      <c r="E22" s="117">
        <f t="shared" si="2"/>
        <v>18.251499417877824</v>
      </c>
      <c r="F22" s="117">
        <f t="shared" si="3"/>
        <v>9895.3030777887852</v>
      </c>
      <c r="H22" s="117">
        <f t="shared" si="13"/>
        <v>9654.2183088266465</v>
      </c>
      <c r="I22" s="117">
        <f t="shared" si="4"/>
        <v>250</v>
      </c>
      <c r="J22" s="117">
        <f t="shared" si="5"/>
        <v>176.99400232848853</v>
      </c>
      <c r="K22" s="117">
        <f t="shared" si="6"/>
        <v>73.005997671511466</v>
      </c>
      <c r="L22" s="117">
        <f t="shared" si="7"/>
        <v>9581.2123111551355</v>
      </c>
      <c r="Q22" s="116">
        <f t="shared" si="8"/>
        <v>6</v>
      </c>
      <c r="R22" s="117">
        <f t="shared" si="9"/>
        <v>9895.3030777887852</v>
      </c>
      <c r="S22" s="117">
        <f t="shared" si="10"/>
        <v>9581.2123111551355</v>
      </c>
    </row>
    <row r="23" spans="1:19" ht="14.4" x14ac:dyDescent="0.3">
      <c r="A23" s="116">
        <f t="shared" si="11"/>
        <v>7</v>
      </c>
      <c r="B23" s="117">
        <f t="shared" si="12"/>
        <v>9895.3030777887852</v>
      </c>
      <c r="C23" s="117">
        <f t="shared" si="0"/>
        <v>200</v>
      </c>
      <c r="D23" s="117">
        <f t="shared" si="1"/>
        <v>181.41388975946106</v>
      </c>
      <c r="E23" s="117">
        <f t="shared" si="2"/>
        <v>18.586110240538943</v>
      </c>
      <c r="F23" s="117">
        <f t="shared" si="3"/>
        <v>9876.7169675482455</v>
      </c>
      <c r="H23" s="117">
        <f t="shared" si="13"/>
        <v>9581.2123111551355</v>
      </c>
      <c r="I23" s="117">
        <f t="shared" si="4"/>
        <v>250</v>
      </c>
      <c r="J23" s="117">
        <f t="shared" si="5"/>
        <v>175.65555903784414</v>
      </c>
      <c r="K23" s="117">
        <f t="shared" si="6"/>
        <v>74.344440962155858</v>
      </c>
      <c r="L23" s="117">
        <f t="shared" si="7"/>
        <v>9506.8678701929803</v>
      </c>
      <c r="Q23" s="116">
        <f t="shared" si="8"/>
        <v>7</v>
      </c>
      <c r="R23" s="117">
        <f t="shared" si="9"/>
        <v>9876.7169675482455</v>
      </c>
      <c r="S23" s="117">
        <f t="shared" si="10"/>
        <v>9506.8678701929803</v>
      </c>
    </row>
    <row r="24" spans="1:19" ht="14.4" x14ac:dyDescent="0.3">
      <c r="A24" s="116">
        <f t="shared" si="11"/>
        <v>8</v>
      </c>
      <c r="B24" s="117">
        <f t="shared" si="12"/>
        <v>9876.7169675482455</v>
      </c>
      <c r="C24" s="117">
        <f t="shared" si="0"/>
        <v>200</v>
      </c>
      <c r="D24" s="117">
        <f t="shared" si="1"/>
        <v>181.07314440505118</v>
      </c>
      <c r="E24" s="117">
        <f t="shared" si="2"/>
        <v>18.926855594948819</v>
      </c>
      <c r="F24" s="117">
        <f t="shared" si="3"/>
        <v>9857.7901119532962</v>
      </c>
      <c r="H24" s="117">
        <f t="shared" si="13"/>
        <v>9506.8678701929803</v>
      </c>
      <c r="I24" s="117">
        <f t="shared" si="4"/>
        <v>250</v>
      </c>
      <c r="J24" s="117">
        <f t="shared" si="5"/>
        <v>174.29257762020464</v>
      </c>
      <c r="K24" s="117">
        <f t="shared" si="6"/>
        <v>75.707422379795361</v>
      </c>
      <c r="L24" s="117">
        <f t="shared" si="7"/>
        <v>9431.1604478131849</v>
      </c>
      <c r="Q24" s="116">
        <f t="shared" si="8"/>
        <v>8</v>
      </c>
      <c r="R24" s="117">
        <f t="shared" si="9"/>
        <v>9857.7901119532962</v>
      </c>
      <c r="S24" s="117">
        <f t="shared" si="10"/>
        <v>9431.1604478131849</v>
      </c>
    </row>
    <row r="25" spans="1:19" ht="14.4" x14ac:dyDescent="0.3">
      <c r="A25" s="116">
        <f t="shared" si="11"/>
        <v>9</v>
      </c>
      <c r="B25" s="117">
        <f t="shared" si="12"/>
        <v>9857.7901119532962</v>
      </c>
      <c r="C25" s="117">
        <f t="shared" si="0"/>
        <v>200</v>
      </c>
      <c r="D25" s="117">
        <f t="shared" si="1"/>
        <v>180.72615205247709</v>
      </c>
      <c r="E25" s="117">
        <f t="shared" si="2"/>
        <v>19.27384794752291</v>
      </c>
      <c r="F25" s="117">
        <f t="shared" si="3"/>
        <v>9838.5162640057733</v>
      </c>
      <c r="H25" s="117">
        <f t="shared" si="13"/>
        <v>9431.1604478131849</v>
      </c>
      <c r="I25" s="117">
        <f t="shared" si="4"/>
        <v>250</v>
      </c>
      <c r="J25" s="117">
        <f t="shared" si="5"/>
        <v>172.90460820990839</v>
      </c>
      <c r="K25" s="117">
        <f t="shared" si="6"/>
        <v>77.095391790091611</v>
      </c>
      <c r="L25" s="117">
        <f t="shared" si="7"/>
        <v>9354.0650560230933</v>
      </c>
      <c r="Q25" s="116">
        <f t="shared" si="8"/>
        <v>9</v>
      </c>
      <c r="R25" s="117">
        <f t="shared" si="9"/>
        <v>9838.5162640057733</v>
      </c>
      <c r="S25" s="117">
        <f t="shared" si="10"/>
        <v>9354.0650560230933</v>
      </c>
    </row>
    <row r="26" spans="1:19" ht="14.4" x14ac:dyDescent="0.3">
      <c r="A26" s="116">
        <f t="shared" si="11"/>
        <v>10</v>
      </c>
      <c r="B26" s="117">
        <f t="shared" si="12"/>
        <v>9838.5162640057733</v>
      </c>
      <c r="C26" s="117">
        <f t="shared" si="0"/>
        <v>200</v>
      </c>
      <c r="D26" s="117">
        <f t="shared" si="1"/>
        <v>180.37279817343918</v>
      </c>
      <c r="E26" s="117">
        <f t="shared" si="2"/>
        <v>19.627201826560821</v>
      </c>
      <c r="F26" s="117">
        <f t="shared" si="3"/>
        <v>9818.8890621792125</v>
      </c>
      <c r="H26" s="117">
        <f t="shared" si="13"/>
        <v>9354.0650560230933</v>
      </c>
      <c r="I26" s="117">
        <f t="shared" si="4"/>
        <v>250</v>
      </c>
      <c r="J26" s="117">
        <f t="shared" si="5"/>
        <v>171.49119269375672</v>
      </c>
      <c r="K26" s="117">
        <f t="shared" si="6"/>
        <v>78.508807306243284</v>
      </c>
      <c r="L26" s="117">
        <f t="shared" si="7"/>
        <v>9275.55624871685</v>
      </c>
      <c r="Q26" s="116">
        <f t="shared" si="8"/>
        <v>10</v>
      </c>
      <c r="R26" s="117">
        <f t="shared" si="9"/>
        <v>9818.8890621792125</v>
      </c>
      <c r="S26" s="117">
        <f t="shared" si="10"/>
        <v>9275.55624871685</v>
      </c>
    </row>
    <row r="27" spans="1:19" ht="14.4" x14ac:dyDescent="0.3">
      <c r="A27" s="116">
        <f t="shared" si="11"/>
        <v>11</v>
      </c>
      <c r="B27" s="117">
        <f t="shared" si="12"/>
        <v>9818.8890621792125</v>
      </c>
      <c r="C27" s="117">
        <f t="shared" si="0"/>
        <v>200</v>
      </c>
      <c r="D27" s="117">
        <f t="shared" si="1"/>
        <v>180.01296613995223</v>
      </c>
      <c r="E27" s="117">
        <f t="shared" si="2"/>
        <v>19.987033860047774</v>
      </c>
      <c r="F27" s="117">
        <f t="shared" si="3"/>
        <v>9798.9020283191639</v>
      </c>
      <c r="H27" s="117">
        <f t="shared" si="13"/>
        <v>9275.55624871685</v>
      </c>
      <c r="I27" s="117">
        <f t="shared" si="4"/>
        <v>250</v>
      </c>
      <c r="J27" s="117">
        <f t="shared" si="5"/>
        <v>170.05186455980891</v>
      </c>
      <c r="K27" s="117">
        <f t="shared" si="6"/>
        <v>79.948135440191095</v>
      </c>
      <c r="L27" s="117">
        <f t="shared" si="7"/>
        <v>9195.6081132766594</v>
      </c>
      <c r="Q27" s="116">
        <f t="shared" si="8"/>
        <v>11</v>
      </c>
      <c r="R27" s="117">
        <f t="shared" si="9"/>
        <v>9798.9020283191639</v>
      </c>
      <c r="S27" s="117">
        <f t="shared" si="10"/>
        <v>9195.6081132766594</v>
      </c>
    </row>
    <row r="28" spans="1:19" ht="14.4" x14ac:dyDescent="0.3">
      <c r="A28" s="116">
        <f t="shared" si="11"/>
        <v>12</v>
      </c>
      <c r="B28" s="117">
        <f t="shared" si="12"/>
        <v>9798.9020283191639</v>
      </c>
      <c r="C28" s="117">
        <f t="shared" si="0"/>
        <v>200</v>
      </c>
      <c r="D28" s="117">
        <f t="shared" si="1"/>
        <v>179.64653718585134</v>
      </c>
      <c r="E28" s="117">
        <f t="shared" si="2"/>
        <v>20.353462814148656</v>
      </c>
      <c r="F28" s="117">
        <f t="shared" si="3"/>
        <v>9778.5485655050161</v>
      </c>
      <c r="H28" s="117">
        <f t="shared" si="13"/>
        <v>9195.6081132766594</v>
      </c>
      <c r="I28" s="117">
        <f t="shared" si="4"/>
        <v>250</v>
      </c>
      <c r="J28" s="117">
        <f t="shared" si="5"/>
        <v>168.58614874340543</v>
      </c>
      <c r="K28" s="117">
        <f t="shared" si="6"/>
        <v>81.413851256594569</v>
      </c>
      <c r="L28" s="117">
        <f t="shared" si="7"/>
        <v>9114.1942620200643</v>
      </c>
      <c r="Q28" s="116">
        <f t="shared" si="8"/>
        <v>12</v>
      </c>
      <c r="R28" s="117">
        <f t="shared" si="9"/>
        <v>9778.5485655050161</v>
      </c>
      <c r="S28" s="117">
        <f t="shared" si="10"/>
        <v>9114.1942620200643</v>
      </c>
    </row>
    <row r="29" spans="1:19" ht="14.4" x14ac:dyDescent="0.3">
      <c r="A29" s="116">
        <f t="shared" si="11"/>
        <v>13</v>
      </c>
      <c r="B29" s="117">
        <f t="shared" si="12"/>
        <v>9778.5485655050161</v>
      </c>
      <c r="C29" s="117">
        <f t="shared" si="0"/>
        <v>200</v>
      </c>
      <c r="D29" s="117">
        <f t="shared" si="1"/>
        <v>179.27339036759196</v>
      </c>
      <c r="E29" s="117">
        <f t="shared" si="2"/>
        <v>20.726609632408042</v>
      </c>
      <c r="F29" s="117">
        <f t="shared" si="3"/>
        <v>9757.8219558726087</v>
      </c>
      <c r="H29" s="117">
        <f t="shared" si="13"/>
        <v>9114.1942620200643</v>
      </c>
      <c r="I29" s="117">
        <f t="shared" si="4"/>
        <v>250</v>
      </c>
      <c r="J29" s="117">
        <f t="shared" si="5"/>
        <v>167.09356147036786</v>
      </c>
      <c r="K29" s="117">
        <f t="shared" si="6"/>
        <v>82.90643852963214</v>
      </c>
      <c r="L29" s="117">
        <f t="shared" si="7"/>
        <v>9031.2878234904329</v>
      </c>
      <c r="Q29" s="116">
        <f t="shared" si="8"/>
        <v>13</v>
      </c>
      <c r="R29" s="117">
        <f t="shared" si="9"/>
        <v>9757.8219558726087</v>
      </c>
      <c r="S29" s="117">
        <f t="shared" si="10"/>
        <v>9031.2878234904329</v>
      </c>
    </row>
    <row r="30" spans="1:19" ht="14.4" x14ac:dyDescent="0.3">
      <c r="A30" s="116">
        <f t="shared" si="11"/>
        <v>14</v>
      </c>
      <c r="B30" s="117">
        <f t="shared" si="12"/>
        <v>9757.8219558726087</v>
      </c>
      <c r="C30" s="117">
        <f t="shared" si="0"/>
        <v>200</v>
      </c>
      <c r="D30" s="117">
        <f t="shared" si="1"/>
        <v>178.89340252433115</v>
      </c>
      <c r="E30" s="117">
        <f t="shared" si="2"/>
        <v>21.106597475668849</v>
      </c>
      <c r="F30" s="117">
        <f t="shared" si="3"/>
        <v>9736.7153583969393</v>
      </c>
      <c r="H30" s="117">
        <f t="shared" si="13"/>
        <v>9031.2878234904329</v>
      </c>
      <c r="I30" s="117">
        <f t="shared" si="4"/>
        <v>250</v>
      </c>
      <c r="J30" s="117">
        <f t="shared" si="5"/>
        <v>165.5736100973246</v>
      </c>
      <c r="K30" s="117">
        <f t="shared" si="6"/>
        <v>84.426389902675396</v>
      </c>
      <c r="L30" s="117">
        <f t="shared" si="7"/>
        <v>8946.8614335877573</v>
      </c>
      <c r="Q30" s="116">
        <f t="shared" si="8"/>
        <v>14</v>
      </c>
      <c r="R30" s="117">
        <f t="shared" si="9"/>
        <v>9736.7153583969393</v>
      </c>
      <c r="S30" s="117">
        <f t="shared" si="10"/>
        <v>8946.8614335877573</v>
      </c>
    </row>
    <row r="31" spans="1:19" ht="14.4" x14ac:dyDescent="0.3">
      <c r="A31" s="116">
        <f t="shared" si="11"/>
        <v>15</v>
      </c>
      <c r="B31" s="117">
        <f t="shared" si="12"/>
        <v>9736.7153583969393</v>
      </c>
      <c r="C31" s="117">
        <f t="shared" si="0"/>
        <v>200</v>
      </c>
      <c r="D31" s="117">
        <f t="shared" si="1"/>
        <v>178.50644823727723</v>
      </c>
      <c r="E31" s="117">
        <f t="shared" si="2"/>
        <v>21.493551762722774</v>
      </c>
      <c r="F31" s="117">
        <f t="shared" si="3"/>
        <v>9715.2218066342157</v>
      </c>
      <c r="H31" s="117">
        <f t="shared" si="13"/>
        <v>8946.8614335877573</v>
      </c>
      <c r="I31" s="117">
        <f t="shared" si="4"/>
        <v>250</v>
      </c>
      <c r="J31" s="117">
        <f t="shared" si="5"/>
        <v>164.02579294910888</v>
      </c>
      <c r="K31" s="117">
        <f t="shared" si="6"/>
        <v>85.974207050891124</v>
      </c>
      <c r="L31" s="117">
        <f t="shared" si="7"/>
        <v>8860.8872265368664</v>
      </c>
      <c r="Q31" s="116">
        <f t="shared" si="8"/>
        <v>15</v>
      </c>
      <c r="R31" s="117">
        <f t="shared" si="9"/>
        <v>9715.2218066342157</v>
      </c>
      <c r="S31" s="117">
        <f t="shared" si="10"/>
        <v>8860.8872265368664</v>
      </c>
    </row>
    <row r="32" spans="1:19" ht="14.4" x14ac:dyDescent="0.3">
      <c r="A32" s="116">
        <f t="shared" si="11"/>
        <v>16</v>
      </c>
      <c r="B32" s="117">
        <f t="shared" si="12"/>
        <v>9715.2218066342157</v>
      </c>
      <c r="C32" s="117">
        <f t="shared" si="0"/>
        <v>200</v>
      </c>
      <c r="D32" s="117">
        <f t="shared" si="1"/>
        <v>178.11239978829394</v>
      </c>
      <c r="E32" s="117">
        <f t="shared" si="2"/>
        <v>21.887600211706058</v>
      </c>
      <c r="F32" s="117">
        <f t="shared" si="3"/>
        <v>9693.3342064225089</v>
      </c>
      <c r="H32" s="117">
        <f t="shared" si="13"/>
        <v>8860.8872265368664</v>
      </c>
      <c r="I32" s="117">
        <f t="shared" si="4"/>
        <v>250</v>
      </c>
      <c r="J32" s="117">
        <f t="shared" si="5"/>
        <v>162.44959915317588</v>
      </c>
      <c r="K32" s="117">
        <f t="shared" si="6"/>
        <v>87.550400846824118</v>
      </c>
      <c r="L32" s="117">
        <f t="shared" si="7"/>
        <v>8773.336825690043</v>
      </c>
      <c r="Q32" s="116">
        <f t="shared" si="8"/>
        <v>16</v>
      </c>
      <c r="R32" s="117">
        <f t="shared" si="9"/>
        <v>9693.3342064225089</v>
      </c>
      <c r="S32" s="117">
        <f t="shared" si="10"/>
        <v>8773.336825690043</v>
      </c>
    </row>
    <row r="33" spans="1:19" ht="14.4" x14ac:dyDescent="0.3">
      <c r="A33" s="116">
        <f t="shared" si="11"/>
        <v>17</v>
      </c>
      <c r="B33" s="117">
        <f t="shared" si="12"/>
        <v>9693.3342064225089</v>
      </c>
      <c r="C33" s="117">
        <f t="shared" si="0"/>
        <v>200</v>
      </c>
      <c r="D33" s="117">
        <f t="shared" si="1"/>
        <v>177.711127117746</v>
      </c>
      <c r="E33" s="117">
        <f t="shared" si="2"/>
        <v>22.288872882253997</v>
      </c>
      <c r="F33" s="117">
        <f t="shared" si="3"/>
        <v>9671.0453335402544</v>
      </c>
      <c r="H33" s="117">
        <f t="shared" si="13"/>
        <v>8773.336825690043</v>
      </c>
      <c r="I33" s="117">
        <f t="shared" si="4"/>
        <v>250</v>
      </c>
      <c r="J33" s="117">
        <f t="shared" si="5"/>
        <v>160.84450847098412</v>
      </c>
      <c r="K33" s="117">
        <f t="shared" si="6"/>
        <v>89.155491529015876</v>
      </c>
      <c r="L33" s="117">
        <f t="shared" si="7"/>
        <v>8684.1813341610268</v>
      </c>
      <c r="Q33" s="116">
        <f t="shared" si="8"/>
        <v>17</v>
      </c>
      <c r="R33" s="117">
        <f t="shared" si="9"/>
        <v>9671.0453335402544</v>
      </c>
      <c r="S33" s="117">
        <f t="shared" si="10"/>
        <v>8684.1813341610268</v>
      </c>
    </row>
    <row r="34" spans="1:19" ht="14.4" x14ac:dyDescent="0.3">
      <c r="A34" s="116">
        <f t="shared" si="11"/>
        <v>18</v>
      </c>
      <c r="B34" s="117">
        <f t="shared" si="12"/>
        <v>9671.0453335402544</v>
      </c>
      <c r="C34" s="117">
        <f t="shared" si="0"/>
        <v>200</v>
      </c>
      <c r="D34" s="117">
        <f t="shared" si="1"/>
        <v>177.30249778157133</v>
      </c>
      <c r="E34" s="117">
        <f t="shared" si="2"/>
        <v>22.697502218428667</v>
      </c>
      <c r="F34" s="117">
        <f t="shared" si="3"/>
        <v>9648.3478313218257</v>
      </c>
      <c r="H34" s="117">
        <f t="shared" si="13"/>
        <v>8684.1813341610268</v>
      </c>
      <c r="I34" s="117">
        <f t="shared" si="4"/>
        <v>250</v>
      </c>
      <c r="J34" s="117">
        <f t="shared" si="5"/>
        <v>159.2099911262855</v>
      </c>
      <c r="K34" s="117">
        <f t="shared" si="6"/>
        <v>90.790008873714498</v>
      </c>
      <c r="L34" s="117">
        <f t="shared" si="7"/>
        <v>8593.3913252873117</v>
      </c>
      <c r="Q34" s="116">
        <f t="shared" si="8"/>
        <v>18</v>
      </c>
      <c r="R34" s="117">
        <f t="shared" si="9"/>
        <v>9648.3478313218257</v>
      </c>
      <c r="S34" s="117">
        <f t="shared" si="10"/>
        <v>8593.3913252873117</v>
      </c>
    </row>
    <row r="35" spans="1:19" ht="14.4" x14ac:dyDescent="0.3">
      <c r="A35" s="116">
        <f t="shared" si="11"/>
        <v>19</v>
      </c>
      <c r="B35" s="117">
        <f t="shared" si="12"/>
        <v>9648.3478313218257</v>
      </c>
      <c r="C35" s="117">
        <f t="shared" si="0"/>
        <v>200</v>
      </c>
      <c r="D35" s="117">
        <f t="shared" si="1"/>
        <v>176.88637690756681</v>
      </c>
      <c r="E35" s="117">
        <f t="shared" si="2"/>
        <v>23.113623092433187</v>
      </c>
      <c r="F35" s="117">
        <f t="shared" si="3"/>
        <v>9625.2342082293926</v>
      </c>
      <c r="H35" s="117">
        <f t="shared" si="13"/>
        <v>8593.3913252873117</v>
      </c>
      <c r="I35" s="117">
        <f t="shared" si="4"/>
        <v>250</v>
      </c>
      <c r="J35" s="117">
        <f t="shared" si="5"/>
        <v>157.54550763026739</v>
      </c>
      <c r="K35" s="117">
        <f t="shared" si="6"/>
        <v>92.454492369732606</v>
      </c>
      <c r="L35" s="117">
        <f t="shared" si="7"/>
        <v>8500.9368329175795</v>
      </c>
      <c r="Q35" s="116">
        <f t="shared" si="8"/>
        <v>19</v>
      </c>
      <c r="R35" s="117">
        <f t="shared" si="9"/>
        <v>9625.2342082293926</v>
      </c>
      <c r="S35" s="117">
        <f t="shared" si="10"/>
        <v>8500.9368329175795</v>
      </c>
    </row>
    <row r="36" spans="1:19" ht="14.4" x14ac:dyDescent="0.3">
      <c r="A36" s="116">
        <f t="shared" si="11"/>
        <v>20</v>
      </c>
      <c r="B36" s="117">
        <f t="shared" si="12"/>
        <v>9625.2342082293926</v>
      </c>
      <c r="C36" s="117">
        <f t="shared" si="0"/>
        <v>200</v>
      </c>
      <c r="D36" s="117">
        <f t="shared" si="1"/>
        <v>176.46262715087221</v>
      </c>
      <c r="E36" s="117">
        <f t="shared" si="2"/>
        <v>23.537372849127792</v>
      </c>
      <c r="F36" s="117">
        <f t="shared" si="3"/>
        <v>9601.696835380264</v>
      </c>
      <c r="H36" s="117">
        <f t="shared" si="13"/>
        <v>8500.9368329175795</v>
      </c>
      <c r="I36" s="117">
        <f t="shared" si="4"/>
        <v>250</v>
      </c>
      <c r="J36" s="117">
        <f t="shared" si="5"/>
        <v>155.85050860348895</v>
      </c>
      <c r="K36" s="117">
        <f t="shared" si="6"/>
        <v>94.149491396511053</v>
      </c>
      <c r="L36" s="117">
        <f t="shared" si="7"/>
        <v>8406.7873415210688</v>
      </c>
      <c r="Q36" s="116">
        <f t="shared" si="8"/>
        <v>20</v>
      </c>
      <c r="R36" s="117">
        <f t="shared" si="9"/>
        <v>9601.696835380264</v>
      </c>
      <c r="S36" s="117">
        <f t="shared" si="10"/>
        <v>8406.7873415210688</v>
      </c>
    </row>
    <row r="37" spans="1:19" ht="14.4" x14ac:dyDescent="0.3">
      <c r="A37" s="116">
        <f t="shared" si="11"/>
        <v>21</v>
      </c>
      <c r="B37" s="117">
        <f t="shared" si="12"/>
        <v>9601.696835380264</v>
      </c>
      <c r="C37" s="117">
        <f t="shared" si="0"/>
        <v>200</v>
      </c>
      <c r="D37" s="117">
        <f t="shared" si="1"/>
        <v>176.03110864863817</v>
      </c>
      <c r="E37" s="117">
        <f t="shared" si="2"/>
        <v>23.968891351361833</v>
      </c>
      <c r="F37" s="117">
        <f t="shared" si="3"/>
        <v>9577.7279440289021</v>
      </c>
      <c r="H37" s="117">
        <f t="shared" si="13"/>
        <v>8406.7873415210688</v>
      </c>
      <c r="I37" s="117">
        <f t="shared" si="4"/>
        <v>250</v>
      </c>
      <c r="J37" s="117">
        <f t="shared" si="5"/>
        <v>154.12443459455292</v>
      </c>
      <c r="K37" s="117">
        <f t="shared" si="6"/>
        <v>95.875565405447077</v>
      </c>
      <c r="L37" s="117">
        <f t="shared" si="7"/>
        <v>8310.9117761156213</v>
      </c>
      <c r="Q37" s="116">
        <f t="shared" si="8"/>
        <v>21</v>
      </c>
      <c r="R37" s="117">
        <f t="shared" si="9"/>
        <v>9577.7279440289021</v>
      </c>
      <c r="S37" s="117">
        <f t="shared" si="10"/>
        <v>8310.9117761156213</v>
      </c>
    </row>
    <row r="38" spans="1:19" ht="14.4" x14ac:dyDescent="0.3">
      <c r="A38" s="116">
        <f t="shared" si="11"/>
        <v>22</v>
      </c>
      <c r="B38" s="117">
        <f t="shared" si="12"/>
        <v>9577.7279440289021</v>
      </c>
      <c r="C38" s="117">
        <f t="shared" si="0"/>
        <v>200</v>
      </c>
      <c r="D38" s="117">
        <f t="shared" si="1"/>
        <v>175.5916789738632</v>
      </c>
      <c r="E38" s="117">
        <f t="shared" si="2"/>
        <v>24.408321026136804</v>
      </c>
      <c r="F38" s="117">
        <f t="shared" si="3"/>
        <v>9553.3196230027661</v>
      </c>
      <c r="H38" s="117">
        <f t="shared" si="13"/>
        <v>8310.9117761156213</v>
      </c>
      <c r="I38" s="117">
        <f t="shared" si="4"/>
        <v>250</v>
      </c>
      <c r="J38" s="117">
        <f t="shared" si="5"/>
        <v>152.36671589545307</v>
      </c>
      <c r="K38" s="117">
        <f t="shared" si="6"/>
        <v>97.633284104546931</v>
      </c>
      <c r="L38" s="117">
        <f t="shared" si="7"/>
        <v>8213.2784920110735</v>
      </c>
      <c r="Q38" s="116">
        <f t="shared" si="8"/>
        <v>22</v>
      </c>
      <c r="R38" s="117">
        <f t="shared" si="9"/>
        <v>9553.3196230027661</v>
      </c>
      <c r="S38" s="117">
        <f t="shared" si="10"/>
        <v>8213.2784920110735</v>
      </c>
    </row>
    <row r="39" spans="1:19" ht="14.4" x14ac:dyDescent="0.3">
      <c r="A39" s="116">
        <f t="shared" si="11"/>
        <v>23</v>
      </c>
      <c r="B39" s="117">
        <f t="shared" si="12"/>
        <v>9553.3196230027661</v>
      </c>
      <c r="C39" s="117">
        <f t="shared" si="0"/>
        <v>200</v>
      </c>
      <c r="D39" s="117">
        <f t="shared" si="1"/>
        <v>175.14419308838404</v>
      </c>
      <c r="E39" s="117">
        <f t="shared" si="2"/>
        <v>24.855806911615957</v>
      </c>
      <c r="F39" s="117">
        <f t="shared" si="3"/>
        <v>9528.4638160911509</v>
      </c>
      <c r="H39" s="117">
        <f t="shared" si="13"/>
        <v>8213.2784920110735</v>
      </c>
      <c r="I39" s="117">
        <f t="shared" si="4"/>
        <v>250</v>
      </c>
      <c r="J39" s="117">
        <f t="shared" si="5"/>
        <v>150.57677235353634</v>
      </c>
      <c r="K39" s="117">
        <f t="shared" si="6"/>
        <v>99.423227646463658</v>
      </c>
      <c r="L39" s="117">
        <f t="shared" si="7"/>
        <v>8113.855264364609</v>
      </c>
      <c r="Q39" s="116">
        <f t="shared" si="8"/>
        <v>23</v>
      </c>
      <c r="R39" s="117">
        <f t="shared" si="9"/>
        <v>9528.4638160911509</v>
      </c>
      <c r="S39" s="117">
        <f t="shared" si="10"/>
        <v>8113.855264364609</v>
      </c>
    </row>
    <row r="40" spans="1:19" ht="14.4" x14ac:dyDescent="0.3">
      <c r="A40" s="116">
        <f t="shared" si="11"/>
        <v>24</v>
      </c>
      <c r="B40" s="117">
        <f t="shared" si="12"/>
        <v>9528.4638160911509</v>
      </c>
      <c r="C40" s="117">
        <f t="shared" si="0"/>
        <v>200</v>
      </c>
      <c r="D40" s="117">
        <f t="shared" si="1"/>
        <v>174.68850329500444</v>
      </c>
      <c r="E40" s="117">
        <f t="shared" si="2"/>
        <v>25.311496704995562</v>
      </c>
      <c r="F40" s="117">
        <f t="shared" si="3"/>
        <v>9503.1523193861558</v>
      </c>
      <c r="H40" s="117">
        <f t="shared" si="13"/>
        <v>8113.855264364609</v>
      </c>
      <c r="I40" s="117">
        <f t="shared" si="4"/>
        <v>250</v>
      </c>
      <c r="J40" s="117">
        <f t="shared" si="5"/>
        <v>148.75401318001784</v>
      </c>
      <c r="K40" s="117">
        <f t="shared" si="6"/>
        <v>101.24598681998216</v>
      </c>
      <c r="L40" s="117">
        <f t="shared" si="7"/>
        <v>8012.6092775446268</v>
      </c>
      <c r="Q40" s="116">
        <f t="shared" si="8"/>
        <v>24</v>
      </c>
      <c r="R40" s="117">
        <f t="shared" si="9"/>
        <v>9503.1523193861558</v>
      </c>
      <c r="S40" s="117">
        <f t="shared" si="10"/>
        <v>8012.6092775446268</v>
      </c>
    </row>
    <row r="41" spans="1:19" ht="14.4" x14ac:dyDescent="0.3">
      <c r="A41" s="116">
        <f t="shared" si="11"/>
        <v>25</v>
      </c>
      <c r="B41" s="117">
        <f t="shared" si="12"/>
        <v>9503.1523193861558</v>
      </c>
      <c r="C41" s="117">
        <f t="shared" si="0"/>
        <v>200</v>
      </c>
      <c r="D41" s="117">
        <f t="shared" si="1"/>
        <v>174.22445918874618</v>
      </c>
      <c r="E41" s="117">
        <f t="shared" si="2"/>
        <v>25.775540811253819</v>
      </c>
      <c r="F41" s="117">
        <f t="shared" si="3"/>
        <v>9477.3767785749023</v>
      </c>
      <c r="H41" s="117">
        <f t="shared" si="13"/>
        <v>8012.6092775446268</v>
      </c>
      <c r="I41" s="117">
        <f t="shared" si="4"/>
        <v>250</v>
      </c>
      <c r="J41" s="117">
        <f t="shared" si="5"/>
        <v>146.89783675498484</v>
      </c>
      <c r="K41" s="117">
        <f t="shared" si="6"/>
        <v>103.10216324501516</v>
      </c>
      <c r="L41" s="117">
        <f t="shared" si="7"/>
        <v>7909.5071142996112</v>
      </c>
      <c r="Q41" s="116">
        <f t="shared" si="8"/>
        <v>25</v>
      </c>
      <c r="R41" s="117">
        <f t="shared" si="9"/>
        <v>9477.3767785749023</v>
      </c>
      <c r="S41" s="117">
        <f t="shared" si="10"/>
        <v>7909.5071142996112</v>
      </c>
    </row>
    <row r="42" spans="1:19" ht="14.4" x14ac:dyDescent="0.3">
      <c r="A42" s="116">
        <f t="shared" si="11"/>
        <v>26</v>
      </c>
      <c r="B42" s="117">
        <f t="shared" si="12"/>
        <v>9477.3767785749023</v>
      </c>
      <c r="C42" s="117">
        <f t="shared" si="0"/>
        <v>200</v>
      </c>
      <c r="D42" s="117">
        <f t="shared" si="1"/>
        <v>173.75190760720653</v>
      </c>
      <c r="E42" s="117">
        <f t="shared" si="2"/>
        <v>26.248092392793467</v>
      </c>
      <c r="F42" s="117">
        <f t="shared" si="3"/>
        <v>9451.1286861821081</v>
      </c>
      <c r="H42" s="117">
        <f t="shared" si="13"/>
        <v>7909.5071142996112</v>
      </c>
      <c r="I42" s="117">
        <f t="shared" si="4"/>
        <v>250</v>
      </c>
      <c r="J42" s="117">
        <f t="shared" si="5"/>
        <v>145.00763042882622</v>
      </c>
      <c r="K42" s="117">
        <f t="shared" si="6"/>
        <v>104.99236957117378</v>
      </c>
      <c r="L42" s="117">
        <f t="shared" si="7"/>
        <v>7804.5147447284371</v>
      </c>
      <c r="Q42" s="116">
        <f t="shared" si="8"/>
        <v>26</v>
      </c>
      <c r="R42" s="117">
        <f t="shared" si="9"/>
        <v>9451.1286861821081</v>
      </c>
      <c r="S42" s="117">
        <f t="shared" si="10"/>
        <v>7804.5147447284371</v>
      </c>
    </row>
    <row r="43" spans="1:19" ht="14.4" x14ac:dyDescent="0.3">
      <c r="A43" s="116">
        <f t="shared" si="11"/>
        <v>27</v>
      </c>
      <c r="B43" s="117">
        <f t="shared" si="12"/>
        <v>9451.1286861821081</v>
      </c>
      <c r="C43" s="117">
        <f t="shared" si="0"/>
        <v>200</v>
      </c>
      <c r="D43" s="117">
        <f t="shared" si="1"/>
        <v>173.27069258000532</v>
      </c>
      <c r="E43" s="117">
        <f t="shared" si="2"/>
        <v>26.729307419994683</v>
      </c>
      <c r="F43" s="117">
        <f t="shared" si="3"/>
        <v>9424.399378762113</v>
      </c>
      <c r="H43" s="117">
        <f t="shared" si="13"/>
        <v>7804.5147447284371</v>
      </c>
      <c r="I43" s="117">
        <f t="shared" si="4"/>
        <v>250</v>
      </c>
      <c r="J43" s="117">
        <f t="shared" si="5"/>
        <v>143.08277032002135</v>
      </c>
      <c r="K43" s="117">
        <f t="shared" si="6"/>
        <v>106.91722967997865</v>
      </c>
      <c r="L43" s="117">
        <f t="shared" si="7"/>
        <v>7697.5975150484583</v>
      </c>
      <c r="Q43" s="116">
        <f t="shared" si="8"/>
        <v>27</v>
      </c>
      <c r="R43" s="117">
        <f t="shared" si="9"/>
        <v>9424.399378762113</v>
      </c>
      <c r="S43" s="117">
        <f t="shared" si="10"/>
        <v>7697.5975150484583</v>
      </c>
    </row>
    <row r="44" spans="1:19" ht="14.4" x14ac:dyDescent="0.3">
      <c r="A44" s="116">
        <f t="shared" si="11"/>
        <v>28</v>
      </c>
      <c r="B44" s="117">
        <f t="shared" si="12"/>
        <v>9424.399378762113</v>
      </c>
      <c r="C44" s="117">
        <f t="shared" si="0"/>
        <v>200</v>
      </c>
      <c r="D44" s="117">
        <f t="shared" si="1"/>
        <v>172.78065527730541</v>
      </c>
      <c r="E44" s="117">
        <f t="shared" si="2"/>
        <v>27.219344722694586</v>
      </c>
      <c r="F44" s="117">
        <f t="shared" si="3"/>
        <v>9397.1800340394184</v>
      </c>
      <c r="H44" s="117">
        <f t="shared" si="13"/>
        <v>7697.5975150484583</v>
      </c>
      <c r="I44" s="117">
        <f t="shared" si="4"/>
        <v>250</v>
      </c>
      <c r="J44" s="117">
        <f t="shared" si="5"/>
        <v>141.12262110922174</v>
      </c>
      <c r="K44" s="117">
        <f t="shared" si="6"/>
        <v>108.87737889077826</v>
      </c>
      <c r="L44" s="117">
        <f t="shared" si="7"/>
        <v>7588.7201361576799</v>
      </c>
      <c r="Q44" s="116">
        <f t="shared" si="8"/>
        <v>28</v>
      </c>
      <c r="R44" s="117">
        <f t="shared" si="9"/>
        <v>9397.1800340394184</v>
      </c>
      <c r="S44" s="117">
        <f t="shared" si="10"/>
        <v>7588.7201361576799</v>
      </c>
    </row>
    <row r="45" spans="1:19" ht="14.4" x14ac:dyDescent="0.3">
      <c r="A45" s="116">
        <f t="shared" si="11"/>
        <v>29</v>
      </c>
      <c r="B45" s="117">
        <f t="shared" si="12"/>
        <v>9397.1800340394184</v>
      </c>
      <c r="C45" s="117">
        <f t="shared" si="0"/>
        <v>200</v>
      </c>
      <c r="D45" s="117">
        <f t="shared" si="1"/>
        <v>172.28163395738935</v>
      </c>
      <c r="E45" s="117">
        <f t="shared" si="2"/>
        <v>27.718366042610654</v>
      </c>
      <c r="F45" s="117">
        <f t="shared" si="3"/>
        <v>9369.4616679968076</v>
      </c>
      <c r="H45" s="117">
        <f t="shared" si="13"/>
        <v>7588.7201361576799</v>
      </c>
      <c r="I45" s="117">
        <f t="shared" si="4"/>
        <v>250</v>
      </c>
      <c r="J45" s="117">
        <f t="shared" si="5"/>
        <v>139.12653582955747</v>
      </c>
      <c r="K45" s="117">
        <f t="shared" si="6"/>
        <v>110.87346417044253</v>
      </c>
      <c r="L45" s="117">
        <f t="shared" si="7"/>
        <v>7477.8466719872376</v>
      </c>
      <c r="Q45" s="116">
        <f t="shared" si="8"/>
        <v>29</v>
      </c>
      <c r="R45" s="117">
        <f t="shared" si="9"/>
        <v>9369.4616679968076</v>
      </c>
      <c r="S45" s="117">
        <f t="shared" si="10"/>
        <v>7477.8466719872376</v>
      </c>
    </row>
    <row r="46" spans="1:19" ht="14.4" x14ac:dyDescent="0.3">
      <c r="A46" s="116">
        <f t="shared" si="11"/>
        <v>30</v>
      </c>
      <c r="B46" s="117">
        <f t="shared" si="12"/>
        <v>9369.4616679968076</v>
      </c>
      <c r="C46" s="117">
        <f t="shared" si="0"/>
        <v>200</v>
      </c>
      <c r="D46" s="117">
        <f t="shared" si="1"/>
        <v>171.77346391327481</v>
      </c>
      <c r="E46" s="117">
        <f t="shared" si="2"/>
        <v>28.22653608672519</v>
      </c>
      <c r="F46" s="117">
        <f t="shared" si="3"/>
        <v>9341.2351319100817</v>
      </c>
      <c r="H46" s="117">
        <f t="shared" si="13"/>
        <v>7477.8466719872376</v>
      </c>
      <c r="I46" s="117">
        <f t="shared" si="4"/>
        <v>250</v>
      </c>
      <c r="J46" s="117">
        <f t="shared" si="5"/>
        <v>137.09385565309935</v>
      </c>
      <c r="K46" s="117">
        <f t="shared" si="6"/>
        <v>112.90614434690065</v>
      </c>
      <c r="L46" s="117">
        <f t="shared" si="7"/>
        <v>7364.9405276403368</v>
      </c>
      <c r="Q46" s="116">
        <f t="shared" si="8"/>
        <v>30</v>
      </c>
      <c r="R46" s="117">
        <f t="shared" si="9"/>
        <v>9341.2351319100817</v>
      </c>
      <c r="S46" s="117">
        <f t="shared" si="10"/>
        <v>7364.9405276403368</v>
      </c>
    </row>
    <row r="47" spans="1:19" ht="14.4" x14ac:dyDescent="0.3">
      <c r="A47" s="116">
        <f t="shared" si="11"/>
        <v>31</v>
      </c>
      <c r="B47" s="117">
        <f t="shared" si="12"/>
        <v>9341.2351319100817</v>
      </c>
      <c r="C47" s="117">
        <f t="shared" si="0"/>
        <v>200</v>
      </c>
      <c r="D47" s="117">
        <f t="shared" si="1"/>
        <v>171.25597741835151</v>
      </c>
      <c r="E47" s="117">
        <f t="shared" si="2"/>
        <v>28.744022581648494</v>
      </c>
      <c r="F47" s="117">
        <f t="shared" si="3"/>
        <v>9312.4911093284336</v>
      </c>
      <c r="H47" s="117">
        <f t="shared" si="13"/>
        <v>7364.9405276403368</v>
      </c>
      <c r="I47" s="117">
        <f t="shared" si="4"/>
        <v>250</v>
      </c>
      <c r="J47" s="117">
        <f t="shared" si="5"/>
        <v>135.02390967340617</v>
      </c>
      <c r="K47" s="117">
        <f t="shared" si="6"/>
        <v>114.97609032659383</v>
      </c>
      <c r="L47" s="117">
        <f t="shared" si="7"/>
        <v>7249.9644373137426</v>
      </c>
      <c r="Q47" s="116">
        <f t="shared" si="8"/>
        <v>31</v>
      </c>
      <c r="R47" s="117">
        <f t="shared" si="9"/>
        <v>9312.4911093284336</v>
      </c>
      <c r="S47" s="117">
        <f t="shared" si="10"/>
        <v>7249.9644373137426</v>
      </c>
    </row>
    <row r="48" spans="1:19" ht="14.4" x14ac:dyDescent="0.3">
      <c r="A48" s="116">
        <f t="shared" si="11"/>
        <v>32</v>
      </c>
      <c r="B48" s="117">
        <f t="shared" si="12"/>
        <v>9312.4911093284336</v>
      </c>
      <c r="C48" s="117">
        <f t="shared" si="0"/>
        <v>200</v>
      </c>
      <c r="D48" s="117">
        <f t="shared" si="1"/>
        <v>170.72900367102127</v>
      </c>
      <c r="E48" s="117">
        <f t="shared" si="2"/>
        <v>29.270996328978725</v>
      </c>
      <c r="F48" s="117">
        <f t="shared" si="3"/>
        <v>9283.2201129994555</v>
      </c>
      <c r="H48" s="117">
        <f t="shared" si="13"/>
        <v>7249.9644373137426</v>
      </c>
      <c r="I48" s="117">
        <f t="shared" si="4"/>
        <v>250</v>
      </c>
      <c r="J48" s="117">
        <f t="shared" si="5"/>
        <v>132.91601468408527</v>
      </c>
      <c r="K48" s="117">
        <f t="shared" si="6"/>
        <v>117.08398531591473</v>
      </c>
      <c r="L48" s="117">
        <f t="shared" si="7"/>
        <v>7132.8804519978275</v>
      </c>
      <c r="Q48" s="116">
        <f t="shared" si="8"/>
        <v>32</v>
      </c>
      <c r="R48" s="117">
        <f t="shared" si="9"/>
        <v>9283.2201129994555</v>
      </c>
      <c r="S48" s="117">
        <f t="shared" si="10"/>
        <v>7132.8804519978275</v>
      </c>
    </row>
    <row r="49" spans="1:19" ht="14.4" x14ac:dyDescent="0.3">
      <c r="A49" s="116">
        <f t="shared" si="11"/>
        <v>33</v>
      </c>
      <c r="B49" s="117">
        <f t="shared" si="12"/>
        <v>9283.2201129994555</v>
      </c>
      <c r="C49" s="117">
        <f t="shared" si="0"/>
        <v>200</v>
      </c>
      <c r="D49" s="117">
        <f t="shared" si="1"/>
        <v>170.19236873832335</v>
      </c>
      <c r="E49" s="117">
        <f t="shared" si="2"/>
        <v>29.807631261676647</v>
      </c>
      <c r="F49" s="117">
        <f t="shared" si="3"/>
        <v>9253.4124817377797</v>
      </c>
      <c r="H49" s="117">
        <f t="shared" si="13"/>
        <v>7132.8804519978275</v>
      </c>
      <c r="I49" s="117">
        <f t="shared" si="4"/>
        <v>250</v>
      </c>
      <c r="J49" s="117">
        <f t="shared" si="5"/>
        <v>130.7694749532935</v>
      </c>
      <c r="K49" s="117">
        <f t="shared" si="6"/>
        <v>119.2305250467065</v>
      </c>
      <c r="L49" s="117">
        <f t="shared" si="7"/>
        <v>7013.6499269511214</v>
      </c>
      <c r="Q49" s="116">
        <f t="shared" si="8"/>
        <v>33</v>
      </c>
      <c r="R49" s="117">
        <f t="shared" si="9"/>
        <v>9253.4124817377797</v>
      </c>
      <c r="S49" s="117">
        <f t="shared" si="10"/>
        <v>7013.6499269511214</v>
      </c>
    </row>
    <row r="50" spans="1:19" ht="14.4" x14ac:dyDescent="0.3">
      <c r="A50" s="116">
        <f t="shared" si="11"/>
        <v>34</v>
      </c>
      <c r="B50" s="117">
        <f t="shared" si="12"/>
        <v>9253.4124817377797</v>
      </c>
      <c r="C50" s="117">
        <f t="shared" si="0"/>
        <v>200</v>
      </c>
      <c r="D50" s="117">
        <f t="shared" si="1"/>
        <v>169.64589549852596</v>
      </c>
      <c r="E50" s="117">
        <f t="shared" si="2"/>
        <v>30.35410450147404</v>
      </c>
      <c r="F50" s="117">
        <f t="shared" si="3"/>
        <v>9223.0583772363061</v>
      </c>
      <c r="H50" s="117">
        <f t="shared" si="13"/>
        <v>7013.6499269511214</v>
      </c>
      <c r="I50" s="117">
        <f t="shared" si="4"/>
        <v>250</v>
      </c>
      <c r="J50" s="117">
        <f t="shared" si="5"/>
        <v>128.58358199410389</v>
      </c>
      <c r="K50" s="117">
        <f t="shared" si="6"/>
        <v>121.41641800589611</v>
      </c>
      <c r="L50" s="117">
        <f t="shared" si="7"/>
        <v>6892.2335089452254</v>
      </c>
      <c r="Q50" s="116">
        <f t="shared" si="8"/>
        <v>34</v>
      </c>
      <c r="R50" s="117">
        <f t="shared" si="9"/>
        <v>9223.0583772363061</v>
      </c>
      <c r="S50" s="117">
        <f t="shared" si="10"/>
        <v>6892.2335089452254</v>
      </c>
    </row>
    <row r="51" spans="1:19" ht="14.4" x14ac:dyDescent="0.3">
      <c r="A51" s="116">
        <f t="shared" si="11"/>
        <v>35</v>
      </c>
      <c r="B51" s="117">
        <f t="shared" si="12"/>
        <v>9223.0583772363061</v>
      </c>
      <c r="C51" s="117">
        <f t="shared" si="0"/>
        <v>200</v>
      </c>
      <c r="D51" s="117">
        <f t="shared" si="1"/>
        <v>169.08940358266562</v>
      </c>
      <c r="E51" s="117">
        <f t="shared" si="2"/>
        <v>30.910596417334375</v>
      </c>
      <c r="F51" s="117">
        <f t="shared" si="3"/>
        <v>9192.147780818972</v>
      </c>
      <c r="H51" s="117">
        <f t="shared" si="13"/>
        <v>6892.2335089452254</v>
      </c>
      <c r="I51" s="117">
        <f t="shared" si="4"/>
        <v>250</v>
      </c>
      <c r="J51" s="117">
        <f t="shared" si="5"/>
        <v>126.35761433066247</v>
      </c>
      <c r="K51" s="117">
        <f t="shared" si="6"/>
        <v>123.64238566933753</v>
      </c>
      <c r="L51" s="117">
        <f t="shared" si="7"/>
        <v>6768.5911232758881</v>
      </c>
      <c r="Q51" s="116">
        <f t="shared" si="8"/>
        <v>35</v>
      </c>
      <c r="R51" s="117">
        <f t="shared" si="9"/>
        <v>9192.147780818972</v>
      </c>
      <c r="S51" s="1">
        <f t="shared" si="10"/>
        <v>6768.5911232758881</v>
      </c>
    </row>
    <row r="52" spans="1:19" ht="14.4" x14ac:dyDescent="0.3">
      <c r="A52" s="116">
        <f t="shared" si="11"/>
        <v>36</v>
      </c>
      <c r="B52" s="117">
        <f t="shared" si="12"/>
        <v>9192.147780818972</v>
      </c>
      <c r="C52" s="117">
        <f t="shared" si="0"/>
        <v>200</v>
      </c>
      <c r="D52" s="117">
        <f t="shared" si="1"/>
        <v>168.52270931501448</v>
      </c>
      <c r="E52" s="117">
        <f t="shared" si="2"/>
        <v>31.477290684985519</v>
      </c>
      <c r="F52" s="117">
        <f t="shared" si="3"/>
        <v>9160.6704901339872</v>
      </c>
      <c r="H52" s="117">
        <f t="shared" si="13"/>
        <v>6768.5911232758881</v>
      </c>
      <c r="I52" s="117">
        <f t="shared" si="4"/>
        <v>250</v>
      </c>
      <c r="J52" s="117">
        <f t="shared" si="5"/>
        <v>124.09083726005795</v>
      </c>
      <c r="K52" s="117">
        <f t="shared" si="6"/>
        <v>125.90916273994205</v>
      </c>
      <c r="L52" s="117">
        <f t="shared" si="7"/>
        <v>6642.681960535946</v>
      </c>
      <c r="Q52" s="116">
        <f t="shared" si="8"/>
        <v>36</v>
      </c>
      <c r="R52" s="117">
        <f t="shared" si="9"/>
        <v>9160.6704901339872</v>
      </c>
      <c r="S52" s="1">
        <f t="shared" si="10"/>
        <v>6642.681960535946</v>
      </c>
    </row>
    <row r="53" spans="1:19" ht="14.4" x14ac:dyDescent="0.3">
      <c r="A53" s="116">
        <f t="shared" si="11"/>
        <v>37</v>
      </c>
      <c r="B53" s="117">
        <f t="shared" si="12"/>
        <v>9160.6704901339872</v>
      </c>
      <c r="C53" s="117">
        <f t="shared" si="0"/>
        <v>200</v>
      </c>
      <c r="D53" s="117">
        <f t="shared" si="1"/>
        <v>167.94562565245644</v>
      </c>
      <c r="E53" s="117">
        <f t="shared" si="2"/>
        <v>32.054374347543558</v>
      </c>
      <c r="F53" s="117">
        <f t="shared" si="3"/>
        <v>9128.6161157864444</v>
      </c>
      <c r="H53" s="117">
        <f t="shared" si="13"/>
        <v>6642.681960535946</v>
      </c>
      <c r="I53" s="117">
        <f t="shared" si="4"/>
        <v>250</v>
      </c>
      <c r="J53" s="117">
        <f t="shared" si="5"/>
        <v>121.78250260982568</v>
      </c>
      <c r="K53" s="117">
        <f t="shared" si="6"/>
        <v>128.21749739017432</v>
      </c>
      <c r="L53" s="117">
        <f t="shared" si="7"/>
        <v>6514.4644631457713</v>
      </c>
      <c r="Q53" s="116">
        <f t="shared" si="8"/>
        <v>37</v>
      </c>
      <c r="R53" s="117">
        <f t="shared" si="9"/>
        <v>9128.6161157864444</v>
      </c>
      <c r="S53" s="1">
        <f t="shared" si="10"/>
        <v>6514.4644631457713</v>
      </c>
    </row>
    <row r="54" spans="1:19" ht="14.4" x14ac:dyDescent="0.3">
      <c r="A54" s="116">
        <f t="shared" si="11"/>
        <v>38</v>
      </c>
      <c r="B54" s="117">
        <f t="shared" si="12"/>
        <v>9128.6161157864444</v>
      </c>
      <c r="C54" s="117">
        <f t="shared" si="0"/>
        <v>200</v>
      </c>
      <c r="D54" s="117">
        <f t="shared" si="1"/>
        <v>167.35796212275147</v>
      </c>
      <c r="E54" s="117">
        <f t="shared" si="2"/>
        <v>32.642037877248526</v>
      </c>
      <c r="F54" s="117">
        <f t="shared" si="3"/>
        <v>9095.9740779091953</v>
      </c>
      <c r="H54" s="117">
        <f t="shared" si="13"/>
        <v>6514.4644631457713</v>
      </c>
      <c r="I54" s="117">
        <f t="shared" si="4"/>
        <v>250</v>
      </c>
      <c r="J54" s="117">
        <f t="shared" si="5"/>
        <v>119.43184849100581</v>
      </c>
      <c r="K54" s="117">
        <f t="shared" si="6"/>
        <v>130.56815150899419</v>
      </c>
      <c r="L54" s="117">
        <f t="shared" si="7"/>
        <v>6383.8963116367768</v>
      </c>
      <c r="Q54" s="116">
        <f t="shared" si="8"/>
        <v>38</v>
      </c>
      <c r="R54" s="117">
        <f t="shared" si="9"/>
        <v>9095.9740779091953</v>
      </c>
      <c r="S54" s="1">
        <f t="shared" si="10"/>
        <v>6383.8963116367768</v>
      </c>
    </row>
    <row r="55" spans="1:19" ht="14.4" x14ac:dyDescent="0.3">
      <c r="A55" s="116">
        <f t="shared" si="11"/>
        <v>39</v>
      </c>
      <c r="B55" s="117">
        <f t="shared" si="12"/>
        <v>9095.9740779091953</v>
      </c>
      <c r="C55" s="117">
        <f t="shared" si="0"/>
        <v>200</v>
      </c>
      <c r="D55" s="117">
        <f t="shared" si="1"/>
        <v>166.75952476166859</v>
      </c>
      <c r="E55" s="117">
        <f t="shared" si="2"/>
        <v>33.240475238331413</v>
      </c>
      <c r="F55" s="117">
        <f t="shared" si="3"/>
        <v>9062.7336026708635</v>
      </c>
      <c r="H55" s="117">
        <f t="shared" si="13"/>
        <v>6383.8963116367768</v>
      </c>
      <c r="I55" s="117">
        <f t="shared" si="4"/>
        <v>250</v>
      </c>
      <c r="J55" s="117">
        <f t="shared" si="5"/>
        <v>117.03809904667425</v>
      </c>
      <c r="K55" s="117">
        <f t="shared" si="6"/>
        <v>132.96190095332577</v>
      </c>
      <c r="L55" s="117">
        <f t="shared" si="7"/>
        <v>6250.9344106834515</v>
      </c>
      <c r="Q55" s="116">
        <f t="shared" si="8"/>
        <v>39</v>
      </c>
      <c r="R55" s="117">
        <f t="shared" si="9"/>
        <v>9062.7336026708635</v>
      </c>
      <c r="S55" s="1">
        <f t="shared" si="10"/>
        <v>6250.9344106834515</v>
      </c>
    </row>
    <row r="56" spans="1:19" ht="14.4" x14ac:dyDescent="0.3">
      <c r="A56" s="116">
        <f t="shared" si="11"/>
        <v>40</v>
      </c>
      <c r="B56" s="117">
        <f t="shared" si="12"/>
        <v>9062.7336026708635</v>
      </c>
      <c r="C56" s="117">
        <f t="shared" si="0"/>
        <v>200</v>
      </c>
      <c r="D56" s="117">
        <f t="shared" si="1"/>
        <v>166.15011604896583</v>
      </c>
      <c r="E56" s="117">
        <f t="shared" si="2"/>
        <v>33.849883951034172</v>
      </c>
      <c r="F56" s="117">
        <f t="shared" si="3"/>
        <v>9028.8837187198296</v>
      </c>
      <c r="H56" s="117">
        <f t="shared" si="13"/>
        <v>6250.9344106834515</v>
      </c>
      <c r="I56" s="117">
        <f t="shared" si="4"/>
        <v>250</v>
      </c>
      <c r="J56" s="117">
        <f t="shared" si="5"/>
        <v>114.60046419586328</v>
      </c>
      <c r="K56" s="117">
        <f t="shared" si="6"/>
        <v>135.39953580413672</v>
      </c>
      <c r="L56" s="117">
        <f t="shared" si="7"/>
        <v>6115.5348748793149</v>
      </c>
      <c r="Q56" s="116">
        <f t="shared" si="8"/>
        <v>40</v>
      </c>
      <c r="R56" s="117">
        <f t="shared" si="9"/>
        <v>9028.8837187198296</v>
      </c>
      <c r="S56" s="1">
        <f t="shared" si="10"/>
        <v>6115.5348748793149</v>
      </c>
    </row>
    <row r="57" spans="1:19" ht="14.4" x14ac:dyDescent="0.3">
      <c r="A57" s="116">
        <f t="shared" si="11"/>
        <v>41</v>
      </c>
      <c r="B57" s="117">
        <f t="shared" si="12"/>
        <v>9028.8837187198296</v>
      </c>
      <c r="C57" s="117">
        <f t="shared" si="0"/>
        <v>200</v>
      </c>
      <c r="D57" s="117">
        <f t="shared" si="1"/>
        <v>165.52953484319687</v>
      </c>
      <c r="E57" s="117">
        <f t="shared" si="2"/>
        <v>34.47046515680313</v>
      </c>
      <c r="F57" s="117">
        <f t="shared" si="3"/>
        <v>8994.413253563027</v>
      </c>
      <c r="H57" s="117">
        <f t="shared" si="13"/>
        <v>6115.5348748793149</v>
      </c>
      <c r="I57" s="117">
        <f t="shared" si="4"/>
        <v>250</v>
      </c>
      <c r="J57" s="117">
        <f t="shared" si="5"/>
        <v>112.11813937278744</v>
      </c>
      <c r="K57" s="117">
        <f t="shared" si="6"/>
        <v>137.88186062721257</v>
      </c>
      <c r="L57" s="117">
        <f t="shared" si="7"/>
        <v>5977.6530142521024</v>
      </c>
      <c r="Q57" s="116">
        <f t="shared" si="8"/>
        <v>41</v>
      </c>
      <c r="R57" s="117">
        <f t="shared" si="9"/>
        <v>8994.413253563027</v>
      </c>
      <c r="S57" s="1">
        <f t="shared" si="10"/>
        <v>5977.6530142521024</v>
      </c>
    </row>
    <row r="58" spans="1:19" ht="14.4" x14ac:dyDescent="0.3">
      <c r="A58" s="116">
        <f t="shared" si="11"/>
        <v>42</v>
      </c>
      <c r="B58" s="117">
        <f t="shared" si="12"/>
        <v>8994.413253563027</v>
      </c>
      <c r="C58" s="117">
        <f t="shared" si="0"/>
        <v>200</v>
      </c>
      <c r="D58" s="117">
        <f t="shared" si="1"/>
        <v>164.89757631532217</v>
      </c>
      <c r="E58" s="117">
        <f t="shared" si="2"/>
        <v>35.102423684677831</v>
      </c>
      <c r="F58" s="117">
        <f t="shared" si="3"/>
        <v>8959.31082987835</v>
      </c>
      <c r="H58" s="117">
        <f t="shared" si="13"/>
        <v>5977.6530142521024</v>
      </c>
      <c r="I58" s="117">
        <f t="shared" si="4"/>
        <v>250</v>
      </c>
      <c r="J58" s="117">
        <f t="shared" si="5"/>
        <v>109.59030526128855</v>
      </c>
      <c r="K58" s="117">
        <f t="shared" si="6"/>
        <v>140.40969473871144</v>
      </c>
      <c r="L58" s="117">
        <f t="shared" si="7"/>
        <v>5837.2433195133908</v>
      </c>
      <c r="Q58" s="116">
        <f t="shared" si="8"/>
        <v>42</v>
      </c>
      <c r="R58" s="117">
        <f t="shared" si="9"/>
        <v>8959.31082987835</v>
      </c>
      <c r="S58" s="1">
        <f t="shared" si="10"/>
        <v>5837.2433195133908</v>
      </c>
    </row>
    <row r="59" spans="1:19" ht="14.4" x14ac:dyDescent="0.3">
      <c r="A59" s="116">
        <f t="shared" si="11"/>
        <v>43</v>
      </c>
      <c r="B59" s="117">
        <f t="shared" si="12"/>
        <v>8959.31082987835</v>
      </c>
      <c r="C59" s="117">
        <f t="shared" si="0"/>
        <v>200</v>
      </c>
      <c r="D59" s="117">
        <f t="shared" si="1"/>
        <v>164.25403188110309</v>
      </c>
      <c r="E59" s="117">
        <f t="shared" si="2"/>
        <v>35.745968118896911</v>
      </c>
      <c r="F59" s="117">
        <f t="shared" si="3"/>
        <v>8923.5648617594525</v>
      </c>
      <c r="H59" s="117">
        <f t="shared" si="13"/>
        <v>5837.2433195133908</v>
      </c>
      <c r="I59" s="117">
        <f t="shared" si="4"/>
        <v>250</v>
      </c>
      <c r="J59" s="117">
        <f t="shared" si="5"/>
        <v>107.01612752441217</v>
      </c>
      <c r="K59" s="117">
        <f t="shared" si="6"/>
        <v>142.98387247558782</v>
      </c>
      <c r="L59" s="117">
        <f t="shared" si="7"/>
        <v>5694.2594470378026</v>
      </c>
      <c r="Q59" s="116">
        <f t="shared" si="8"/>
        <v>43</v>
      </c>
      <c r="R59" s="117">
        <f t="shared" si="9"/>
        <v>8923.5648617594525</v>
      </c>
      <c r="S59" s="1">
        <f t="shared" si="10"/>
        <v>5694.2594470378026</v>
      </c>
    </row>
    <row r="60" spans="1:19" ht="14.4" x14ac:dyDescent="0.3">
      <c r="A60" s="116">
        <f t="shared" si="11"/>
        <v>44</v>
      </c>
      <c r="B60" s="117">
        <f t="shared" si="12"/>
        <v>8923.5648617594525</v>
      </c>
      <c r="C60" s="117">
        <f t="shared" si="0"/>
        <v>200</v>
      </c>
      <c r="D60" s="117">
        <f t="shared" si="1"/>
        <v>163.59868913225662</v>
      </c>
      <c r="E60" s="117">
        <f t="shared" si="2"/>
        <v>36.401310867743376</v>
      </c>
      <c r="F60" s="117">
        <f t="shared" si="3"/>
        <v>8887.1635508917097</v>
      </c>
      <c r="H60" s="117">
        <f t="shared" si="13"/>
        <v>5694.2594470378026</v>
      </c>
      <c r="I60" s="117">
        <f t="shared" si="4"/>
        <v>250</v>
      </c>
      <c r="J60" s="117">
        <f t="shared" si="5"/>
        <v>104.39475652902638</v>
      </c>
      <c r="K60" s="117">
        <f t="shared" si="6"/>
        <v>145.60524347097362</v>
      </c>
      <c r="L60" s="117">
        <f t="shared" si="7"/>
        <v>5548.654203566829</v>
      </c>
      <c r="Q60" s="116">
        <f t="shared" si="8"/>
        <v>44</v>
      </c>
      <c r="R60" s="117">
        <f t="shared" si="9"/>
        <v>8887.1635508917097</v>
      </c>
      <c r="S60" s="1">
        <f t="shared" si="10"/>
        <v>5548.654203566829</v>
      </c>
    </row>
    <row r="61" spans="1:19" ht="14.4" x14ac:dyDescent="0.3">
      <c r="A61" s="116">
        <f t="shared" si="11"/>
        <v>45</v>
      </c>
      <c r="B61" s="117">
        <f t="shared" si="12"/>
        <v>8887.1635508917097</v>
      </c>
      <c r="C61" s="117">
        <f t="shared" si="0"/>
        <v>200</v>
      </c>
      <c r="D61" s="117">
        <f t="shared" si="1"/>
        <v>162.93133176634802</v>
      </c>
      <c r="E61" s="117">
        <f t="shared" si="2"/>
        <v>37.068668233651977</v>
      </c>
      <c r="F61" s="117">
        <f t="shared" si="3"/>
        <v>8850.094882658057</v>
      </c>
      <c r="H61" s="117">
        <f t="shared" si="13"/>
        <v>5548.654203566829</v>
      </c>
      <c r="I61" s="117">
        <f t="shared" si="4"/>
        <v>250</v>
      </c>
      <c r="J61" s="117">
        <f t="shared" si="5"/>
        <v>101.72532706539187</v>
      </c>
      <c r="K61" s="117">
        <f t="shared" si="6"/>
        <v>148.27467293460813</v>
      </c>
      <c r="L61" s="117">
        <f t="shared" si="7"/>
        <v>5400.3795306322208</v>
      </c>
      <c r="Q61" s="116">
        <f t="shared" si="8"/>
        <v>45</v>
      </c>
      <c r="R61" s="117">
        <f t="shared" si="9"/>
        <v>8850.094882658057</v>
      </c>
      <c r="S61" s="1">
        <f t="shared" si="10"/>
        <v>5400.3795306322208</v>
      </c>
    </row>
    <row r="62" spans="1:19" ht="14.4" x14ac:dyDescent="0.3">
      <c r="A62" s="116">
        <f t="shared" si="11"/>
        <v>46</v>
      </c>
      <c r="B62" s="117">
        <f t="shared" si="12"/>
        <v>8850.094882658057</v>
      </c>
      <c r="C62" s="117">
        <f t="shared" si="0"/>
        <v>200</v>
      </c>
      <c r="D62" s="117">
        <f t="shared" si="1"/>
        <v>162.2517395153977</v>
      </c>
      <c r="E62" s="117">
        <f t="shared" si="2"/>
        <v>37.748260484602298</v>
      </c>
      <c r="F62" s="117">
        <f t="shared" si="3"/>
        <v>8812.3466221734543</v>
      </c>
      <c r="H62" s="117">
        <f t="shared" si="13"/>
        <v>5400.3795306322208</v>
      </c>
      <c r="I62" s="117">
        <f t="shared" si="4"/>
        <v>250</v>
      </c>
      <c r="J62" s="117">
        <f t="shared" si="5"/>
        <v>99.006958061590723</v>
      </c>
      <c r="K62" s="117">
        <f t="shared" si="6"/>
        <v>150.99304193840928</v>
      </c>
      <c r="L62" s="117">
        <f t="shared" si="7"/>
        <v>5249.3864886938118</v>
      </c>
      <c r="Q62" s="116">
        <f t="shared" si="8"/>
        <v>46</v>
      </c>
      <c r="R62" s="117">
        <f t="shared" si="9"/>
        <v>8812.3466221734543</v>
      </c>
      <c r="S62" s="1">
        <f t="shared" si="10"/>
        <v>5249.3864886938118</v>
      </c>
    </row>
    <row r="63" spans="1:19" ht="14.4" x14ac:dyDescent="0.3">
      <c r="A63" s="116">
        <f t="shared" si="11"/>
        <v>47</v>
      </c>
      <c r="B63" s="117">
        <f t="shared" si="12"/>
        <v>8812.3466221734543</v>
      </c>
      <c r="C63" s="117">
        <f t="shared" si="0"/>
        <v>200</v>
      </c>
      <c r="D63" s="117">
        <f t="shared" si="1"/>
        <v>161.55968807317998</v>
      </c>
      <c r="E63" s="117">
        <f t="shared" si="2"/>
        <v>38.440311926820016</v>
      </c>
      <c r="F63" s="117">
        <f t="shared" si="3"/>
        <v>8773.9063102466334</v>
      </c>
      <c r="H63" s="117">
        <f t="shared" si="13"/>
        <v>5249.3864886938118</v>
      </c>
      <c r="I63" s="117">
        <f t="shared" si="4"/>
        <v>250</v>
      </c>
      <c r="J63" s="117">
        <f t="shared" si="5"/>
        <v>96.23875229271988</v>
      </c>
      <c r="K63" s="117">
        <f t="shared" si="6"/>
        <v>153.76124770728012</v>
      </c>
      <c r="L63" s="117">
        <f t="shared" si="7"/>
        <v>5095.6252409865319</v>
      </c>
      <c r="Q63" s="116">
        <f t="shared" si="8"/>
        <v>47</v>
      </c>
      <c r="R63" s="117">
        <f t="shared" si="9"/>
        <v>8773.9063102466334</v>
      </c>
      <c r="S63" s="1">
        <f t="shared" si="10"/>
        <v>5095.6252409865319</v>
      </c>
    </row>
    <row r="64" spans="1:19" ht="14.4" x14ac:dyDescent="0.3">
      <c r="A64" s="116">
        <f t="shared" si="11"/>
        <v>48</v>
      </c>
      <c r="B64" s="117">
        <f t="shared" si="12"/>
        <v>8773.9063102466334</v>
      </c>
      <c r="C64" s="117">
        <f t="shared" si="0"/>
        <v>200</v>
      </c>
      <c r="D64" s="117">
        <f t="shared" si="1"/>
        <v>160.85494902118828</v>
      </c>
      <c r="E64" s="117">
        <f t="shared" si="2"/>
        <v>39.145050978811724</v>
      </c>
      <c r="F64" s="117">
        <f t="shared" si="3"/>
        <v>8734.7612592678215</v>
      </c>
      <c r="H64" s="117">
        <f t="shared" si="13"/>
        <v>5095.6252409865319</v>
      </c>
      <c r="I64" s="117">
        <f t="shared" si="4"/>
        <v>250</v>
      </c>
      <c r="J64" s="117">
        <f t="shared" si="5"/>
        <v>93.419796084753088</v>
      </c>
      <c r="K64" s="117">
        <f t="shared" si="6"/>
        <v>156.5802039152469</v>
      </c>
      <c r="L64" s="117">
        <f t="shared" si="7"/>
        <v>4939.0450370712852</v>
      </c>
      <c r="Q64" s="116">
        <f t="shared" si="8"/>
        <v>48</v>
      </c>
      <c r="R64" s="117">
        <f t="shared" si="9"/>
        <v>8734.7612592678215</v>
      </c>
      <c r="S64" s="1">
        <f t="shared" si="10"/>
        <v>4939.0450370712852</v>
      </c>
    </row>
    <row r="65" spans="1:19" ht="14.4" x14ac:dyDescent="0.3">
      <c r="A65" s="116">
        <f t="shared" si="11"/>
        <v>49</v>
      </c>
      <c r="B65" s="117">
        <f t="shared" si="12"/>
        <v>8734.7612592678215</v>
      </c>
      <c r="C65" s="117">
        <f t="shared" si="0"/>
        <v>200</v>
      </c>
      <c r="D65" s="117">
        <f t="shared" si="1"/>
        <v>160.13728975324341</v>
      </c>
      <c r="E65" s="117">
        <f t="shared" si="2"/>
        <v>39.862710246756592</v>
      </c>
      <c r="F65" s="117">
        <f t="shared" si="3"/>
        <v>8694.8985490210653</v>
      </c>
      <c r="H65" s="117">
        <f t="shared" si="13"/>
        <v>4939.0450370712852</v>
      </c>
      <c r="I65" s="117">
        <f t="shared" si="4"/>
        <v>250</v>
      </c>
      <c r="J65" s="117">
        <f t="shared" si="5"/>
        <v>90.549159012973561</v>
      </c>
      <c r="K65" s="117">
        <f t="shared" si="6"/>
        <v>159.45084098702642</v>
      </c>
      <c r="L65" s="117">
        <f t="shared" si="7"/>
        <v>4779.5941960842583</v>
      </c>
      <c r="Q65" s="116">
        <f t="shared" si="8"/>
        <v>49</v>
      </c>
      <c r="R65" s="117">
        <f t="shared" si="9"/>
        <v>8694.8985490210653</v>
      </c>
      <c r="S65" s="1">
        <f t="shared" si="10"/>
        <v>4779.5941960842583</v>
      </c>
    </row>
    <row r="66" spans="1:19" ht="14.4" x14ac:dyDescent="0.3">
      <c r="A66" s="116">
        <f t="shared" si="11"/>
        <v>50</v>
      </c>
      <c r="B66" s="117">
        <f t="shared" si="12"/>
        <v>8694.8985490210653</v>
      </c>
      <c r="C66" s="117">
        <f t="shared" si="0"/>
        <v>200</v>
      </c>
      <c r="D66" s="117">
        <f t="shared" si="1"/>
        <v>159.40647339871953</v>
      </c>
      <c r="E66" s="117">
        <f t="shared" si="2"/>
        <v>40.593526601280473</v>
      </c>
      <c r="F66" s="117">
        <f t="shared" si="3"/>
        <v>8654.305022419785</v>
      </c>
      <c r="H66" s="117">
        <f t="shared" si="13"/>
        <v>4779.5941960842583</v>
      </c>
      <c r="I66" s="117">
        <f t="shared" si="4"/>
        <v>250</v>
      </c>
      <c r="J66" s="117">
        <f t="shared" si="5"/>
        <v>87.625893594878065</v>
      </c>
      <c r="K66" s="117">
        <f t="shared" si="6"/>
        <v>162.37410640512195</v>
      </c>
      <c r="L66" s="117">
        <f t="shared" si="7"/>
        <v>4617.2200896791364</v>
      </c>
      <c r="Q66" s="116">
        <f t="shared" si="8"/>
        <v>50</v>
      </c>
      <c r="R66" s="117">
        <f t="shared" si="9"/>
        <v>8654.305022419785</v>
      </c>
      <c r="S66" s="1">
        <f t="shared" si="10"/>
        <v>4617.2200896791364</v>
      </c>
    </row>
    <row r="67" spans="1:19" ht="14.4" x14ac:dyDescent="0.3">
      <c r="A67" s="116">
        <f t="shared" si="11"/>
        <v>51</v>
      </c>
      <c r="B67" s="117">
        <f t="shared" si="12"/>
        <v>8654.305022419785</v>
      </c>
      <c r="C67" s="117">
        <f t="shared" si="0"/>
        <v>200</v>
      </c>
      <c r="D67" s="117">
        <f t="shared" si="1"/>
        <v>158.66225874436273</v>
      </c>
      <c r="E67" s="117">
        <f t="shared" si="2"/>
        <v>41.337741255637269</v>
      </c>
      <c r="F67" s="117">
        <f t="shared" si="3"/>
        <v>8612.9672811641485</v>
      </c>
      <c r="H67" s="117">
        <f t="shared" si="13"/>
        <v>4617.2200896791364</v>
      </c>
      <c r="I67" s="117">
        <f t="shared" si="4"/>
        <v>250</v>
      </c>
      <c r="J67" s="117">
        <f t="shared" si="5"/>
        <v>84.649034977450839</v>
      </c>
      <c r="K67" s="117">
        <f t="shared" si="6"/>
        <v>165.35096502254916</v>
      </c>
      <c r="L67" s="117">
        <f t="shared" si="7"/>
        <v>4451.8691246565877</v>
      </c>
      <c r="Q67" s="116">
        <f t="shared" si="8"/>
        <v>51</v>
      </c>
      <c r="R67" s="117">
        <f t="shared" si="9"/>
        <v>8612.9672811641485</v>
      </c>
      <c r="S67" s="1">
        <f t="shared" si="10"/>
        <v>4451.8691246565877</v>
      </c>
    </row>
    <row r="68" spans="1:19" ht="14.4" x14ac:dyDescent="0.3">
      <c r="A68" s="116">
        <f t="shared" si="11"/>
        <v>52</v>
      </c>
      <c r="B68" s="117">
        <f t="shared" si="12"/>
        <v>8612.9672811641485</v>
      </c>
      <c r="C68" s="117">
        <f t="shared" si="0"/>
        <v>200</v>
      </c>
      <c r="D68" s="117">
        <f t="shared" si="1"/>
        <v>157.90440015467607</v>
      </c>
      <c r="E68" s="117">
        <f t="shared" si="2"/>
        <v>42.095599845323932</v>
      </c>
      <c r="F68" s="117">
        <f t="shared" si="3"/>
        <v>8570.8716813188239</v>
      </c>
      <c r="H68" s="117">
        <f t="shared" si="13"/>
        <v>4451.8691246565877</v>
      </c>
      <c r="I68" s="117">
        <f t="shared" si="4"/>
        <v>250</v>
      </c>
      <c r="J68" s="117">
        <f t="shared" si="5"/>
        <v>81.617600618704103</v>
      </c>
      <c r="K68" s="117">
        <f t="shared" si="6"/>
        <v>168.3823993812959</v>
      </c>
      <c r="L68" s="117">
        <f t="shared" si="7"/>
        <v>4283.486725275292</v>
      </c>
      <c r="Q68" s="116">
        <f t="shared" si="8"/>
        <v>52</v>
      </c>
      <c r="R68" s="117">
        <f t="shared" si="9"/>
        <v>8570.8716813188239</v>
      </c>
      <c r="S68" s="1">
        <f t="shared" si="10"/>
        <v>4283.486725275292</v>
      </c>
    </row>
    <row r="69" spans="1:19" ht="14.4" x14ac:dyDescent="0.3">
      <c r="A69" s="116">
        <f t="shared" si="11"/>
        <v>53</v>
      </c>
      <c r="B69" s="117">
        <f t="shared" si="12"/>
        <v>8570.8716813188239</v>
      </c>
      <c r="C69" s="117">
        <f t="shared" si="0"/>
        <v>200</v>
      </c>
      <c r="D69" s="117">
        <f t="shared" si="1"/>
        <v>157.1326474908451</v>
      </c>
      <c r="E69" s="117">
        <f t="shared" si="2"/>
        <v>42.867352509154898</v>
      </c>
      <c r="F69" s="117">
        <f t="shared" si="3"/>
        <v>8528.0043288096695</v>
      </c>
      <c r="H69" s="117">
        <f t="shared" si="13"/>
        <v>4283.486725275292</v>
      </c>
      <c r="I69" s="117">
        <f t="shared" si="4"/>
        <v>250</v>
      </c>
      <c r="J69" s="117">
        <f t="shared" si="5"/>
        <v>78.530589963380351</v>
      </c>
      <c r="K69" s="117">
        <f t="shared" si="6"/>
        <v>171.46941003661965</v>
      </c>
      <c r="L69" s="117">
        <f t="shared" si="7"/>
        <v>4112.0173152386724</v>
      </c>
      <c r="Q69" s="1">
        <f t="shared" si="8"/>
        <v>53</v>
      </c>
      <c r="R69" s="1">
        <f t="shared" si="9"/>
        <v>8528.0043288096695</v>
      </c>
      <c r="S69" s="1">
        <f t="shared" si="10"/>
        <v>4112.0173152386724</v>
      </c>
    </row>
    <row r="70" spans="1:19" ht="14.4" x14ac:dyDescent="0.3">
      <c r="A70" s="116">
        <f t="shared" si="11"/>
        <v>54</v>
      </c>
      <c r="B70" s="117">
        <f t="shared" si="12"/>
        <v>8528.0043288096695</v>
      </c>
      <c r="C70" s="117">
        <f t="shared" si="0"/>
        <v>200</v>
      </c>
      <c r="D70" s="117">
        <f t="shared" si="1"/>
        <v>156.34674602817728</v>
      </c>
      <c r="E70" s="117">
        <f t="shared" si="2"/>
        <v>43.653253971822721</v>
      </c>
      <c r="F70" s="117">
        <f t="shared" si="3"/>
        <v>8484.3510748378467</v>
      </c>
      <c r="H70" s="117">
        <f t="shared" si="13"/>
        <v>4112.0173152386724</v>
      </c>
      <c r="I70" s="117">
        <f t="shared" si="4"/>
        <v>250</v>
      </c>
      <c r="J70" s="117">
        <f t="shared" si="5"/>
        <v>75.386984112708987</v>
      </c>
      <c r="K70" s="117">
        <f t="shared" si="6"/>
        <v>174.613015887291</v>
      </c>
      <c r="L70" s="117">
        <f t="shared" si="7"/>
        <v>3937.4042993513813</v>
      </c>
      <c r="Q70" s="1">
        <f t="shared" si="8"/>
        <v>54</v>
      </c>
      <c r="R70" s="1">
        <f t="shared" si="9"/>
        <v>8484.3510748378467</v>
      </c>
      <c r="S70" s="1">
        <f t="shared" si="10"/>
        <v>3937.4042993513813</v>
      </c>
    </row>
    <row r="71" spans="1:19" ht="14.4" x14ac:dyDescent="0.3">
      <c r="A71" s="116">
        <f t="shared" si="11"/>
        <v>55</v>
      </c>
      <c r="B71" s="117">
        <f t="shared" si="12"/>
        <v>8484.3510748378467</v>
      </c>
      <c r="C71" s="117">
        <f t="shared" si="0"/>
        <v>200</v>
      </c>
      <c r="D71" s="117">
        <f t="shared" si="1"/>
        <v>155.54643637202719</v>
      </c>
      <c r="E71" s="117">
        <f t="shared" si="2"/>
        <v>44.453563627972812</v>
      </c>
      <c r="F71" s="117">
        <f t="shared" si="3"/>
        <v>8439.8975112098742</v>
      </c>
      <c r="H71" s="117">
        <f t="shared" si="13"/>
        <v>3937.4042993513813</v>
      </c>
      <c r="I71" s="117">
        <f t="shared" si="4"/>
        <v>250</v>
      </c>
      <c r="J71" s="117">
        <f t="shared" si="5"/>
        <v>72.185745488108651</v>
      </c>
      <c r="K71" s="117">
        <f t="shared" si="6"/>
        <v>177.81425451189136</v>
      </c>
      <c r="L71" s="117">
        <f t="shared" si="7"/>
        <v>3759.59004483949</v>
      </c>
      <c r="Q71" s="1">
        <f t="shared" si="8"/>
        <v>55</v>
      </c>
      <c r="R71" s="1">
        <f t="shared" si="9"/>
        <v>8439.8975112098742</v>
      </c>
      <c r="S71" s="1">
        <f t="shared" si="10"/>
        <v>3759.59004483949</v>
      </c>
    </row>
    <row r="72" spans="1:19" ht="14.4" x14ac:dyDescent="0.3">
      <c r="A72" s="116">
        <f t="shared" si="11"/>
        <v>56</v>
      </c>
      <c r="B72" s="117">
        <f t="shared" si="12"/>
        <v>8439.8975112098742</v>
      </c>
      <c r="C72" s="117">
        <f t="shared" si="0"/>
        <v>200</v>
      </c>
      <c r="D72" s="117">
        <f t="shared" si="1"/>
        <v>154.73145437218102</v>
      </c>
      <c r="E72" s="117">
        <f t="shared" si="2"/>
        <v>45.26854562781898</v>
      </c>
      <c r="F72" s="117">
        <f t="shared" si="3"/>
        <v>8394.6289655820547</v>
      </c>
      <c r="H72" s="117">
        <f t="shared" si="13"/>
        <v>3759.59004483949</v>
      </c>
      <c r="I72" s="117">
        <f t="shared" si="4"/>
        <v>250</v>
      </c>
      <c r="J72" s="117">
        <f t="shared" si="5"/>
        <v>68.925817488723979</v>
      </c>
      <c r="K72" s="117">
        <f t="shared" si="6"/>
        <v>181.07418251127604</v>
      </c>
      <c r="L72" s="117">
        <f t="shared" si="7"/>
        <v>3578.5158623282141</v>
      </c>
      <c r="Q72" s="1">
        <f t="shared" si="8"/>
        <v>56</v>
      </c>
      <c r="R72" s="1">
        <f t="shared" si="9"/>
        <v>8394.6289655820547</v>
      </c>
      <c r="S72" s="1">
        <f t="shared" si="10"/>
        <v>3578.5158623282141</v>
      </c>
    </row>
    <row r="73" spans="1:19" ht="14.4" x14ac:dyDescent="0.3">
      <c r="A73" s="116">
        <f t="shared" si="11"/>
        <v>57</v>
      </c>
      <c r="B73" s="117">
        <f t="shared" si="12"/>
        <v>8394.6289655820547</v>
      </c>
      <c r="C73" s="117">
        <f t="shared" si="0"/>
        <v>200</v>
      </c>
      <c r="D73" s="117">
        <f t="shared" si="1"/>
        <v>153.90153103567101</v>
      </c>
      <c r="E73" s="117">
        <f t="shared" si="2"/>
        <v>46.098468964328987</v>
      </c>
      <c r="F73" s="117">
        <f t="shared" si="3"/>
        <v>8348.5304966177264</v>
      </c>
      <c r="H73" s="117">
        <f t="shared" si="13"/>
        <v>3578.5158623282141</v>
      </c>
      <c r="I73" s="117">
        <f t="shared" si="4"/>
        <v>250</v>
      </c>
      <c r="J73" s="117">
        <f t="shared" si="5"/>
        <v>65.606124142683925</v>
      </c>
      <c r="K73" s="117">
        <f t="shared" si="6"/>
        <v>184.39387585731606</v>
      </c>
      <c r="L73" s="117">
        <f t="shared" si="7"/>
        <v>3394.1219864708978</v>
      </c>
      <c r="Q73" s="1">
        <f t="shared" si="8"/>
        <v>57</v>
      </c>
      <c r="R73" s="1">
        <f t="shared" si="9"/>
        <v>8348.5304966177264</v>
      </c>
      <c r="S73" s="1">
        <f t="shared" si="10"/>
        <v>3394.1219864708978</v>
      </c>
    </row>
    <row r="74" spans="1:19" ht="14.4" x14ac:dyDescent="0.3">
      <c r="A74" s="116">
        <f t="shared" si="11"/>
        <v>58</v>
      </c>
      <c r="B74" s="117">
        <f t="shared" si="12"/>
        <v>8348.5304966177264</v>
      </c>
      <c r="C74" s="117">
        <f t="shared" si="0"/>
        <v>200</v>
      </c>
      <c r="D74" s="117">
        <f t="shared" si="1"/>
        <v>153.05639243799166</v>
      </c>
      <c r="E74" s="117">
        <f t="shared" si="2"/>
        <v>46.943607562008339</v>
      </c>
      <c r="F74" s="117">
        <f t="shared" si="3"/>
        <v>8301.5868890557176</v>
      </c>
      <c r="H74" s="117">
        <f t="shared" si="13"/>
        <v>3394.1219864708978</v>
      </c>
      <c r="I74" s="117">
        <f t="shared" si="4"/>
        <v>250</v>
      </c>
      <c r="J74" s="117">
        <f t="shared" si="5"/>
        <v>62.225569751966461</v>
      </c>
      <c r="K74" s="117">
        <f t="shared" si="6"/>
        <v>187.77443024803353</v>
      </c>
      <c r="L74" s="117">
        <f t="shared" si="7"/>
        <v>3206.3475562228641</v>
      </c>
      <c r="Q74" s="1">
        <f t="shared" si="8"/>
        <v>58</v>
      </c>
      <c r="R74" s="1">
        <f t="shared" si="9"/>
        <v>8301.5868890557176</v>
      </c>
      <c r="S74" s="1">
        <f t="shared" si="10"/>
        <v>3206.3475562228641</v>
      </c>
    </row>
    <row r="75" spans="1:19" ht="14.4" x14ac:dyDescent="0.3">
      <c r="A75" s="116">
        <f t="shared" si="11"/>
        <v>59</v>
      </c>
      <c r="B75" s="117">
        <f t="shared" si="12"/>
        <v>8301.5868890557176</v>
      </c>
      <c r="C75" s="117">
        <f t="shared" si="0"/>
        <v>200</v>
      </c>
      <c r="D75" s="117">
        <f t="shared" si="1"/>
        <v>152.19575963268815</v>
      </c>
      <c r="E75" s="117">
        <f t="shared" si="2"/>
        <v>47.804240367311849</v>
      </c>
      <c r="F75" s="117">
        <f t="shared" si="3"/>
        <v>8253.782648688406</v>
      </c>
      <c r="H75" s="117">
        <f t="shared" si="13"/>
        <v>3206.3475562228641</v>
      </c>
      <c r="I75" s="117">
        <f t="shared" si="4"/>
        <v>250</v>
      </c>
      <c r="J75" s="117">
        <f t="shared" si="5"/>
        <v>58.783038530752506</v>
      </c>
      <c r="K75" s="117">
        <f t="shared" si="6"/>
        <v>191.21696146924751</v>
      </c>
      <c r="L75" s="117">
        <f t="shared" si="7"/>
        <v>3015.1305947536166</v>
      </c>
      <c r="Q75" s="1">
        <f t="shared" si="8"/>
        <v>59</v>
      </c>
      <c r="R75" s="1">
        <f t="shared" si="9"/>
        <v>8253.782648688406</v>
      </c>
      <c r="S75" s="1">
        <f t="shared" si="10"/>
        <v>3015.1305947536166</v>
      </c>
    </row>
    <row r="76" spans="1:19" ht="14.4" x14ac:dyDescent="0.3">
      <c r="A76" s="116">
        <f t="shared" si="11"/>
        <v>60</v>
      </c>
      <c r="B76" s="117">
        <f t="shared" si="12"/>
        <v>8253.782648688406</v>
      </c>
      <c r="C76" s="117">
        <f t="shared" si="0"/>
        <v>200</v>
      </c>
      <c r="D76" s="117">
        <f t="shared" si="1"/>
        <v>151.31934855928745</v>
      </c>
      <c r="E76" s="117">
        <f t="shared" si="2"/>
        <v>48.680651440712552</v>
      </c>
      <c r="F76" s="117">
        <f t="shared" si="3"/>
        <v>8205.1019972476934</v>
      </c>
      <c r="H76" s="117">
        <f t="shared" si="13"/>
        <v>3015.1305947536166</v>
      </c>
      <c r="I76" s="117">
        <f t="shared" si="4"/>
        <v>250</v>
      </c>
      <c r="J76" s="117">
        <f t="shared" si="5"/>
        <v>55.277394237149636</v>
      </c>
      <c r="K76" s="117">
        <f t="shared" si="6"/>
        <v>194.72260576285038</v>
      </c>
      <c r="L76" s="117">
        <f t="shared" si="7"/>
        <v>2820.4079889907662</v>
      </c>
      <c r="Q76" s="1">
        <f t="shared" si="8"/>
        <v>60</v>
      </c>
      <c r="R76" s="1">
        <f t="shared" si="9"/>
        <v>8205.1019972476934</v>
      </c>
      <c r="S76" s="1">
        <f t="shared" si="10"/>
        <v>2820.4079889907662</v>
      </c>
    </row>
    <row r="77" spans="1:19" ht="14.4" x14ac:dyDescent="0.3">
      <c r="A77" s="116">
        <f t="shared" si="11"/>
        <v>61</v>
      </c>
      <c r="B77" s="117">
        <f t="shared" si="12"/>
        <v>8205.1019972476934</v>
      </c>
      <c r="C77" s="117">
        <f t="shared" si="0"/>
        <v>200</v>
      </c>
      <c r="D77" s="117">
        <f t="shared" si="1"/>
        <v>150.42686994954104</v>
      </c>
      <c r="E77" s="117">
        <f t="shared" si="2"/>
        <v>49.573130050458957</v>
      </c>
      <c r="F77" s="117">
        <f t="shared" si="3"/>
        <v>8155.5288671972339</v>
      </c>
      <c r="H77" s="117">
        <f t="shared" si="13"/>
        <v>2820.4079889907662</v>
      </c>
      <c r="I77" s="117">
        <f t="shared" si="4"/>
        <v>250</v>
      </c>
      <c r="J77" s="117">
        <f t="shared" si="5"/>
        <v>51.707479798164044</v>
      </c>
      <c r="K77" s="117">
        <f t="shared" si="6"/>
        <v>198.29252020183594</v>
      </c>
      <c r="L77" s="117">
        <f t="shared" si="7"/>
        <v>2622.1154687889302</v>
      </c>
      <c r="Q77" s="1">
        <f t="shared" si="8"/>
        <v>61</v>
      </c>
      <c r="R77" s="1">
        <f t="shared" si="9"/>
        <v>8155.5288671972339</v>
      </c>
      <c r="S77" s="1">
        <f t="shared" si="10"/>
        <v>2622.1154687889302</v>
      </c>
    </row>
    <row r="78" spans="1:19" ht="14.4" x14ac:dyDescent="0.3">
      <c r="A78" s="116">
        <f t="shared" si="11"/>
        <v>62</v>
      </c>
      <c r="B78" s="117">
        <f t="shared" si="12"/>
        <v>8155.5288671972339</v>
      </c>
      <c r="C78" s="117">
        <f t="shared" si="0"/>
        <v>200</v>
      </c>
      <c r="D78" s="117">
        <f t="shared" si="1"/>
        <v>149.5180292319493</v>
      </c>
      <c r="E78" s="117">
        <f t="shared" si="2"/>
        <v>50.481970768050701</v>
      </c>
      <c r="F78" s="117">
        <f t="shared" si="3"/>
        <v>8105.0468964291831</v>
      </c>
      <c r="H78" s="117">
        <f t="shared" si="13"/>
        <v>2622.1154687889302</v>
      </c>
      <c r="I78" s="117">
        <f t="shared" si="4"/>
        <v>250</v>
      </c>
      <c r="J78" s="117">
        <f t="shared" si="5"/>
        <v>48.072116927797055</v>
      </c>
      <c r="K78" s="117">
        <f t="shared" si="6"/>
        <v>201.92788307220295</v>
      </c>
      <c r="L78" s="117">
        <f t="shared" si="7"/>
        <v>2420.1875857167274</v>
      </c>
      <c r="Q78" s="1">
        <f t="shared" si="8"/>
        <v>62</v>
      </c>
      <c r="R78" s="1">
        <f t="shared" si="9"/>
        <v>8105.0468964291831</v>
      </c>
      <c r="S78" s="1">
        <f t="shared" si="10"/>
        <v>2420.1875857167274</v>
      </c>
    </row>
    <row r="79" spans="1:19" ht="14.4" x14ac:dyDescent="0.3">
      <c r="A79" s="116">
        <f t="shared" si="11"/>
        <v>63</v>
      </c>
      <c r="B79" s="117">
        <f t="shared" si="12"/>
        <v>8105.0468964291831</v>
      </c>
      <c r="C79" s="117">
        <f t="shared" si="0"/>
        <v>200</v>
      </c>
      <c r="D79" s="117">
        <f t="shared" si="1"/>
        <v>148.59252643453502</v>
      </c>
      <c r="E79" s="117">
        <f t="shared" si="2"/>
        <v>51.407473565464983</v>
      </c>
      <c r="F79" s="117">
        <f t="shared" si="3"/>
        <v>8053.6394228637182</v>
      </c>
      <c r="H79" s="117">
        <f t="shared" si="13"/>
        <v>2420.1875857167274</v>
      </c>
      <c r="I79" s="117">
        <f t="shared" si="4"/>
        <v>250</v>
      </c>
      <c r="J79" s="117">
        <f t="shared" si="5"/>
        <v>44.370105738140005</v>
      </c>
      <c r="K79" s="117">
        <f t="shared" si="6"/>
        <v>205.62989426185999</v>
      </c>
      <c r="L79" s="117">
        <f t="shared" si="7"/>
        <v>2214.5576914548674</v>
      </c>
      <c r="Q79" s="1">
        <f t="shared" si="8"/>
        <v>63</v>
      </c>
      <c r="R79" s="1">
        <f t="shared" si="9"/>
        <v>8053.6394228637182</v>
      </c>
      <c r="S79" s="1">
        <f t="shared" si="10"/>
        <v>2214.5576914548674</v>
      </c>
    </row>
    <row r="80" spans="1:19" ht="14.4" x14ac:dyDescent="0.3">
      <c r="A80" s="116">
        <f t="shared" si="11"/>
        <v>64</v>
      </c>
      <c r="B80" s="117">
        <f t="shared" si="12"/>
        <v>8053.6394228637182</v>
      </c>
      <c r="C80" s="117">
        <f t="shared" si="0"/>
        <v>200</v>
      </c>
      <c r="D80" s="117">
        <f t="shared" si="1"/>
        <v>147.65005608583485</v>
      </c>
      <c r="E80" s="117">
        <f t="shared" si="2"/>
        <v>52.349943914165152</v>
      </c>
      <c r="F80" s="117">
        <f t="shared" si="3"/>
        <v>8001.2894789495531</v>
      </c>
      <c r="H80" s="117">
        <f t="shared" si="13"/>
        <v>2214.5576914548674</v>
      </c>
      <c r="I80" s="117">
        <f t="shared" si="4"/>
        <v>250</v>
      </c>
      <c r="J80" s="117">
        <f t="shared" si="5"/>
        <v>40.600224343339235</v>
      </c>
      <c r="K80" s="117">
        <f t="shared" si="6"/>
        <v>209.39977565666078</v>
      </c>
      <c r="L80" s="117">
        <f t="shared" si="7"/>
        <v>2005.1579157982064</v>
      </c>
      <c r="Q80" s="1">
        <f t="shared" si="8"/>
        <v>64</v>
      </c>
      <c r="R80" s="1">
        <f t="shared" si="9"/>
        <v>8001.2894789495531</v>
      </c>
      <c r="S80" s="1">
        <f t="shared" si="10"/>
        <v>2005.1579157982064</v>
      </c>
    </row>
    <row r="81" spans="1:19" ht="14.4" x14ac:dyDescent="0.3">
      <c r="A81" s="116">
        <f t="shared" si="11"/>
        <v>65</v>
      </c>
      <c r="B81" s="117">
        <f t="shared" si="12"/>
        <v>8001.2894789495531</v>
      </c>
      <c r="C81" s="117">
        <f t="shared" ref="C81:C144" si="14">IF($B81="","",MIN($B$7,$B81+$D81))</f>
        <v>200</v>
      </c>
      <c r="D81" s="117">
        <f t="shared" ref="D81:D144" si="15">IF($B81="","",$B81*($B$6/12))</f>
        <v>146.69030711407515</v>
      </c>
      <c r="E81" s="117">
        <f t="shared" ref="E81:E144" si="16">IF($B81="","",$C81-$D81)</f>
        <v>53.309692885924846</v>
      </c>
      <c r="F81" s="117">
        <f t="shared" ref="F81:F144" si="17">IF($B81="","",MAX($B81+$D81-$C81,0))</f>
        <v>7947.9797860636281</v>
      </c>
      <c r="H81" s="117">
        <f t="shared" si="13"/>
        <v>2005.1579157982064</v>
      </c>
      <c r="I81" s="117">
        <f t="shared" ref="I81:I144" si="18">IF($H81="","",MIN($B$7+$B$8+IF($A81=$B$10,$B$9,0),$H81+$J81))</f>
        <v>250</v>
      </c>
      <c r="J81" s="117">
        <f t="shared" ref="J81:J144" si="19">IF($H81="","",$H81*($B$6/12))</f>
        <v>36.761228456300451</v>
      </c>
      <c r="K81" s="117">
        <f t="shared" ref="K81:K144" si="20">IF($H81="","",$I81-$J81)</f>
        <v>213.23877154369956</v>
      </c>
      <c r="L81" s="117">
        <f t="shared" ref="L81:L144" si="21">IF($H81="","",MAX($H81+$J81-$I81,0))</f>
        <v>1791.9191442545068</v>
      </c>
      <c r="Q81" s="1">
        <f t="shared" ref="Q81:Q144" si="22">IF(ISNUMBER($A81),$A81,NA())</f>
        <v>65</v>
      </c>
      <c r="R81" s="1">
        <f t="shared" ref="R81:R144" si="23">IF(ISNUMBER($F81),$F81,NA())</f>
        <v>7947.9797860636281</v>
      </c>
      <c r="S81" s="1">
        <f t="shared" ref="S81:S144" si="24">IF(ISNUMBER($L81),$L81,NA())</f>
        <v>1791.9191442545068</v>
      </c>
    </row>
    <row r="82" spans="1:19" ht="14.4" x14ac:dyDescent="0.3">
      <c r="A82" s="116">
        <f t="shared" ref="A82:A145" si="25">IF(AND(N($F81)&lt;=0,N($L81)&lt;=0),"",$A81+1)</f>
        <v>66</v>
      </c>
      <c r="B82" s="117">
        <f t="shared" ref="B82:B145" si="26">IF(N($F81)&lt;=0,"",$F81)</f>
        <v>7947.9797860636281</v>
      </c>
      <c r="C82" s="117">
        <f t="shared" si="14"/>
        <v>200</v>
      </c>
      <c r="D82" s="117">
        <f t="shared" si="15"/>
        <v>145.71296274449986</v>
      </c>
      <c r="E82" s="117">
        <f t="shared" si="16"/>
        <v>54.287037255500138</v>
      </c>
      <c r="F82" s="117">
        <f t="shared" si="17"/>
        <v>7893.6927488081283</v>
      </c>
      <c r="H82" s="117">
        <f t="shared" ref="H82:H145" si="27">IF(N($L81)&lt;=0,"",$L81)</f>
        <v>1791.9191442545068</v>
      </c>
      <c r="I82" s="117">
        <f t="shared" si="18"/>
        <v>250</v>
      </c>
      <c r="J82" s="117">
        <f t="shared" si="19"/>
        <v>32.851850977999291</v>
      </c>
      <c r="K82" s="117">
        <f t="shared" si="20"/>
        <v>217.14814902200072</v>
      </c>
      <c r="L82" s="117">
        <f t="shared" si="21"/>
        <v>1574.770995232506</v>
      </c>
      <c r="Q82" s="1">
        <f t="shared" si="22"/>
        <v>66</v>
      </c>
      <c r="R82" s="1">
        <f t="shared" si="23"/>
        <v>7893.6927488081283</v>
      </c>
      <c r="S82" s="1">
        <f t="shared" si="24"/>
        <v>1574.770995232506</v>
      </c>
    </row>
    <row r="83" spans="1:19" ht="14.4" x14ac:dyDescent="0.3">
      <c r="A83" s="116">
        <f t="shared" si="25"/>
        <v>67</v>
      </c>
      <c r="B83" s="117">
        <f t="shared" si="26"/>
        <v>7893.6927488081283</v>
      </c>
      <c r="C83" s="117">
        <f t="shared" si="14"/>
        <v>200</v>
      </c>
      <c r="D83" s="117">
        <f t="shared" si="15"/>
        <v>144.71770039481569</v>
      </c>
      <c r="E83" s="117">
        <f t="shared" si="16"/>
        <v>55.282299605184306</v>
      </c>
      <c r="F83" s="117">
        <f t="shared" si="17"/>
        <v>7838.4104492029437</v>
      </c>
      <c r="H83" s="117">
        <f t="shared" si="27"/>
        <v>1574.770995232506</v>
      </c>
      <c r="I83" s="117">
        <f t="shared" si="18"/>
        <v>250</v>
      </c>
      <c r="J83" s="117">
        <f t="shared" si="19"/>
        <v>28.870801579262611</v>
      </c>
      <c r="K83" s="117">
        <f t="shared" si="20"/>
        <v>221.1291984207374</v>
      </c>
      <c r="L83" s="117">
        <f t="shared" si="21"/>
        <v>1353.6417968117687</v>
      </c>
      <c r="Q83" s="1">
        <f t="shared" si="22"/>
        <v>67</v>
      </c>
      <c r="R83" s="1">
        <f t="shared" si="23"/>
        <v>7838.4104492029437</v>
      </c>
      <c r="S83" s="1">
        <f t="shared" si="24"/>
        <v>1353.6417968117687</v>
      </c>
    </row>
    <row r="84" spans="1:19" ht="14.4" x14ac:dyDescent="0.3">
      <c r="A84" s="116">
        <f t="shared" si="25"/>
        <v>68</v>
      </c>
      <c r="B84" s="117">
        <f t="shared" si="26"/>
        <v>7838.4104492029437</v>
      </c>
      <c r="C84" s="117">
        <f t="shared" si="14"/>
        <v>200</v>
      </c>
      <c r="D84" s="117">
        <f t="shared" si="15"/>
        <v>143.70419156872063</v>
      </c>
      <c r="E84" s="117">
        <f t="shared" si="16"/>
        <v>56.295808431279369</v>
      </c>
      <c r="F84" s="117">
        <f t="shared" si="17"/>
        <v>7782.1146407716642</v>
      </c>
      <c r="H84" s="117">
        <f t="shared" si="27"/>
        <v>1353.6417968117687</v>
      </c>
      <c r="I84" s="117">
        <f t="shared" si="18"/>
        <v>250</v>
      </c>
      <c r="J84" s="117">
        <f t="shared" si="19"/>
        <v>24.816766274882426</v>
      </c>
      <c r="K84" s="117">
        <f t="shared" si="20"/>
        <v>225.18323372511759</v>
      </c>
      <c r="L84" s="117">
        <f t="shared" si="21"/>
        <v>1128.4585630866511</v>
      </c>
      <c r="Q84" s="1">
        <f t="shared" si="22"/>
        <v>68</v>
      </c>
      <c r="R84" s="1">
        <f t="shared" si="23"/>
        <v>7782.1146407716642</v>
      </c>
      <c r="S84" s="1">
        <f t="shared" si="24"/>
        <v>1128.4585630866511</v>
      </c>
    </row>
    <row r="85" spans="1:19" ht="14.4" x14ac:dyDescent="0.3">
      <c r="A85" s="116">
        <f t="shared" si="25"/>
        <v>69</v>
      </c>
      <c r="B85" s="117">
        <f t="shared" si="26"/>
        <v>7782.1146407716642</v>
      </c>
      <c r="C85" s="117">
        <f t="shared" si="14"/>
        <v>200</v>
      </c>
      <c r="D85" s="117">
        <f t="shared" si="15"/>
        <v>142.67210174748053</v>
      </c>
      <c r="E85" s="117">
        <f t="shared" si="16"/>
        <v>57.327898252519475</v>
      </c>
      <c r="F85" s="117">
        <f t="shared" si="17"/>
        <v>7724.7867425191444</v>
      </c>
      <c r="H85" s="117">
        <f t="shared" si="27"/>
        <v>1128.4585630866511</v>
      </c>
      <c r="I85" s="117">
        <f t="shared" si="18"/>
        <v>250</v>
      </c>
      <c r="J85" s="117">
        <f t="shared" si="19"/>
        <v>20.688406989921937</v>
      </c>
      <c r="K85" s="117">
        <f t="shared" si="20"/>
        <v>229.31159301007807</v>
      </c>
      <c r="L85" s="117">
        <f t="shared" si="21"/>
        <v>899.1469700765731</v>
      </c>
      <c r="Q85" s="1">
        <f t="shared" si="22"/>
        <v>69</v>
      </c>
      <c r="R85" s="1">
        <f t="shared" si="23"/>
        <v>7724.7867425191444</v>
      </c>
      <c r="S85" s="1">
        <f t="shared" si="24"/>
        <v>899.1469700765731</v>
      </c>
    </row>
    <row r="86" spans="1:19" ht="14.4" x14ac:dyDescent="0.3">
      <c r="A86" s="116">
        <f t="shared" si="25"/>
        <v>70</v>
      </c>
      <c r="B86" s="117">
        <f t="shared" si="26"/>
        <v>7724.7867425191444</v>
      </c>
      <c r="C86" s="117">
        <f t="shared" si="14"/>
        <v>200</v>
      </c>
      <c r="D86" s="117">
        <f t="shared" si="15"/>
        <v>141.62109027951766</v>
      </c>
      <c r="E86" s="117">
        <f t="shared" si="16"/>
        <v>58.378909720482341</v>
      </c>
      <c r="F86" s="117">
        <f t="shared" si="17"/>
        <v>7666.4078327986617</v>
      </c>
      <c r="H86" s="117">
        <f t="shared" si="27"/>
        <v>899.1469700765731</v>
      </c>
      <c r="I86" s="117">
        <f t="shared" si="18"/>
        <v>250</v>
      </c>
      <c r="J86" s="117">
        <f t="shared" si="19"/>
        <v>16.484361118070506</v>
      </c>
      <c r="K86" s="117">
        <f t="shared" si="20"/>
        <v>233.5156388819295</v>
      </c>
      <c r="L86" s="117">
        <f t="shared" si="21"/>
        <v>665.63133119464362</v>
      </c>
      <c r="Q86" s="1">
        <f t="shared" si="22"/>
        <v>70</v>
      </c>
      <c r="R86" s="1">
        <f t="shared" si="23"/>
        <v>7666.4078327986617</v>
      </c>
      <c r="S86" s="1">
        <f t="shared" si="24"/>
        <v>665.63133119464362</v>
      </c>
    </row>
    <row r="87" spans="1:19" ht="14.4" x14ac:dyDescent="0.3">
      <c r="A87" s="116">
        <f t="shared" si="25"/>
        <v>71</v>
      </c>
      <c r="B87" s="117">
        <f t="shared" si="26"/>
        <v>7666.4078327986617</v>
      </c>
      <c r="C87" s="117">
        <f t="shared" si="14"/>
        <v>200</v>
      </c>
      <c r="D87" s="117">
        <f t="shared" si="15"/>
        <v>140.55081026797546</v>
      </c>
      <c r="E87" s="117">
        <f t="shared" si="16"/>
        <v>59.449189732024536</v>
      </c>
      <c r="F87" s="117">
        <f t="shared" si="17"/>
        <v>7606.9586430666368</v>
      </c>
      <c r="H87" s="117">
        <f t="shared" si="27"/>
        <v>665.63133119464362</v>
      </c>
      <c r="I87" s="117">
        <f t="shared" si="18"/>
        <v>250</v>
      </c>
      <c r="J87" s="117">
        <f t="shared" si="19"/>
        <v>12.2032410719018</v>
      </c>
      <c r="K87" s="117">
        <f t="shared" si="20"/>
        <v>237.7967589280982</v>
      </c>
      <c r="L87" s="117">
        <f t="shared" si="21"/>
        <v>427.83457226654536</v>
      </c>
      <c r="Q87" s="1">
        <f t="shared" si="22"/>
        <v>71</v>
      </c>
      <c r="R87" s="1">
        <f t="shared" si="23"/>
        <v>7606.9586430666368</v>
      </c>
      <c r="S87" s="1">
        <f t="shared" si="24"/>
        <v>427.83457226654536</v>
      </c>
    </row>
    <row r="88" spans="1:19" ht="14.4" x14ac:dyDescent="0.3">
      <c r="A88" s="116">
        <f t="shared" si="25"/>
        <v>72</v>
      </c>
      <c r="B88" s="117">
        <f t="shared" si="26"/>
        <v>7606.9586430666368</v>
      </c>
      <c r="C88" s="117">
        <f t="shared" si="14"/>
        <v>200</v>
      </c>
      <c r="D88" s="117">
        <f t="shared" si="15"/>
        <v>139.46090845622169</v>
      </c>
      <c r="E88" s="117">
        <f t="shared" si="16"/>
        <v>60.539091543778312</v>
      </c>
      <c r="F88" s="117">
        <f t="shared" si="17"/>
        <v>7546.4195515228585</v>
      </c>
      <c r="H88" s="117">
        <f t="shared" si="27"/>
        <v>427.83457226654536</v>
      </c>
      <c r="I88" s="117">
        <f t="shared" si="18"/>
        <v>250</v>
      </c>
      <c r="J88" s="117">
        <f t="shared" si="19"/>
        <v>7.8436338248866653</v>
      </c>
      <c r="K88" s="117">
        <f t="shared" si="20"/>
        <v>242.15636617511333</v>
      </c>
      <c r="L88" s="117">
        <f t="shared" si="21"/>
        <v>185.678206091432</v>
      </c>
      <c r="Q88" s="1">
        <f t="shared" si="22"/>
        <v>72</v>
      </c>
      <c r="R88" s="1">
        <f t="shared" si="23"/>
        <v>7546.4195515228585</v>
      </c>
      <c r="S88" s="1">
        <f t="shared" si="24"/>
        <v>185.678206091432</v>
      </c>
    </row>
    <row r="89" spans="1:19" ht="14.4" x14ac:dyDescent="0.3">
      <c r="A89" s="116">
        <f t="shared" si="25"/>
        <v>73</v>
      </c>
      <c r="B89" s="117">
        <f t="shared" si="26"/>
        <v>7546.4195515228585</v>
      </c>
      <c r="C89" s="117">
        <f t="shared" si="14"/>
        <v>200</v>
      </c>
      <c r="D89" s="117">
        <f t="shared" si="15"/>
        <v>138.3510251112524</v>
      </c>
      <c r="E89" s="117">
        <f t="shared" si="16"/>
        <v>61.648974888747603</v>
      </c>
      <c r="F89" s="117">
        <f t="shared" si="17"/>
        <v>7484.7705766341105</v>
      </c>
      <c r="H89" s="117">
        <f t="shared" si="27"/>
        <v>185.678206091432</v>
      </c>
      <c r="I89" s="117">
        <f t="shared" si="18"/>
        <v>189.08230653644159</v>
      </c>
      <c r="J89" s="117">
        <f t="shared" si="19"/>
        <v>3.4041004450095866</v>
      </c>
      <c r="K89" s="117">
        <f t="shared" si="20"/>
        <v>185.678206091432</v>
      </c>
      <c r="L89" s="117">
        <f t="shared" si="21"/>
        <v>0</v>
      </c>
      <c r="Q89" s="1">
        <f t="shared" si="22"/>
        <v>73</v>
      </c>
      <c r="R89" s="1">
        <f t="shared" si="23"/>
        <v>7484.7705766341105</v>
      </c>
      <c r="S89" s="1">
        <f t="shared" si="24"/>
        <v>0</v>
      </c>
    </row>
    <row r="90" spans="1:19" ht="14.4" x14ac:dyDescent="0.3">
      <c r="A90" s="116">
        <f t="shared" si="25"/>
        <v>74</v>
      </c>
      <c r="B90" s="117">
        <f t="shared" si="26"/>
        <v>7484.7705766341105</v>
      </c>
      <c r="C90" s="117">
        <f t="shared" si="14"/>
        <v>200</v>
      </c>
      <c r="D90" s="117">
        <f t="shared" si="15"/>
        <v>137.2207939049587</v>
      </c>
      <c r="E90" s="117">
        <f t="shared" si="16"/>
        <v>62.779206095041303</v>
      </c>
      <c r="F90" s="117">
        <f t="shared" si="17"/>
        <v>7421.9913705390691</v>
      </c>
      <c r="H90" s="117" t="str">
        <f t="shared" si="27"/>
        <v/>
      </c>
      <c r="I90" s="117" t="str">
        <f t="shared" si="18"/>
        <v/>
      </c>
      <c r="J90" s="117" t="str">
        <f t="shared" si="19"/>
        <v/>
      </c>
      <c r="K90" s="117" t="str">
        <f t="shared" si="20"/>
        <v/>
      </c>
      <c r="L90" s="117" t="str">
        <f t="shared" si="21"/>
        <v/>
      </c>
      <c r="Q90" s="1">
        <f t="shared" si="22"/>
        <v>74</v>
      </c>
      <c r="R90" s="1">
        <f t="shared" si="23"/>
        <v>7421.9913705390691</v>
      </c>
      <c r="S90" s="1" t="e">
        <f t="shared" si="24"/>
        <v>#N/A</v>
      </c>
    </row>
    <row r="91" spans="1:19" ht="14.4" x14ac:dyDescent="0.3">
      <c r="A91" s="116">
        <f t="shared" si="25"/>
        <v>75</v>
      </c>
      <c r="B91" s="117">
        <f t="shared" si="26"/>
        <v>7421.9913705390691</v>
      </c>
      <c r="C91" s="117">
        <f t="shared" si="14"/>
        <v>200</v>
      </c>
      <c r="D91" s="117">
        <f t="shared" si="15"/>
        <v>136.06984179321626</v>
      </c>
      <c r="E91" s="117">
        <f t="shared" si="16"/>
        <v>63.930158206783744</v>
      </c>
      <c r="F91" s="117">
        <f t="shared" si="17"/>
        <v>7358.0612123322853</v>
      </c>
      <c r="H91" s="117" t="str">
        <f t="shared" si="27"/>
        <v/>
      </c>
      <c r="I91" s="117" t="str">
        <f t="shared" si="18"/>
        <v/>
      </c>
      <c r="J91" s="117" t="str">
        <f t="shared" si="19"/>
        <v/>
      </c>
      <c r="K91" s="117" t="str">
        <f t="shared" si="20"/>
        <v/>
      </c>
      <c r="L91" s="117" t="str">
        <f t="shared" si="21"/>
        <v/>
      </c>
      <c r="Q91" s="1">
        <f t="shared" si="22"/>
        <v>75</v>
      </c>
      <c r="R91" s="1">
        <f t="shared" si="23"/>
        <v>7358.0612123322853</v>
      </c>
      <c r="S91" s="1" t="e">
        <f t="shared" si="24"/>
        <v>#N/A</v>
      </c>
    </row>
    <row r="92" spans="1:19" ht="14.4" x14ac:dyDescent="0.3">
      <c r="A92" s="116">
        <f t="shared" si="25"/>
        <v>76</v>
      </c>
      <c r="B92" s="117">
        <f t="shared" si="26"/>
        <v>7358.0612123322853</v>
      </c>
      <c r="C92" s="117">
        <f t="shared" si="14"/>
        <v>200</v>
      </c>
      <c r="D92" s="117">
        <f t="shared" si="15"/>
        <v>134.89778889275857</v>
      </c>
      <c r="E92" s="117">
        <f t="shared" si="16"/>
        <v>65.10221110724143</v>
      </c>
      <c r="F92" s="117">
        <f t="shared" si="17"/>
        <v>7292.9590012250437</v>
      </c>
      <c r="H92" s="117" t="str">
        <f t="shared" si="27"/>
        <v/>
      </c>
      <c r="I92" s="117" t="str">
        <f t="shared" si="18"/>
        <v/>
      </c>
      <c r="J92" s="117" t="str">
        <f t="shared" si="19"/>
        <v/>
      </c>
      <c r="K92" s="117" t="str">
        <f t="shared" si="20"/>
        <v/>
      </c>
      <c r="L92" s="117" t="str">
        <f t="shared" si="21"/>
        <v/>
      </c>
      <c r="Q92" s="1">
        <f t="shared" si="22"/>
        <v>76</v>
      </c>
      <c r="R92" s="1">
        <f t="shared" si="23"/>
        <v>7292.9590012250437</v>
      </c>
      <c r="S92" s="1" t="e">
        <f t="shared" si="24"/>
        <v>#N/A</v>
      </c>
    </row>
    <row r="93" spans="1:19" ht="14.4" x14ac:dyDescent="0.3">
      <c r="A93" s="116">
        <f t="shared" si="25"/>
        <v>77</v>
      </c>
      <c r="B93" s="117">
        <f t="shared" si="26"/>
        <v>7292.9590012250437</v>
      </c>
      <c r="C93" s="117">
        <f t="shared" si="14"/>
        <v>200</v>
      </c>
      <c r="D93" s="117">
        <f t="shared" si="15"/>
        <v>133.70424835579246</v>
      </c>
      <c r="E93" s="117">
        <f t="shared" si="16"/>
        <v>66.295751644207542</v>
      </c>
      <c r="F93" s="117">
        <f t="shared" si="17"/>
        <v>7226.6632495808362</v>
      </c>
      <c r="H93" s="117" t="str">
        <f t="shared" si="27"/>
        <v/>
      </c>
      <c r="I93" s="117" t="str">
        <f t="shared" si="18"/>
        <v/>
      </c>
      <c r="J93" s="117" t="str">
        <f t="shared" si="19"/>
        <v/>
      </c>
      <c r="K93" s="117" t="str">
        <f t="shared" si="20"/>
        <v/>
      </c>
      <c r="L93" s="117" t="str">
        <f t="shared" si="21"/>
        <v/>
      </c>
      <c r="Q93" s="1">
        <f t="shared" si="22"/>
        <v>77</v>
      </c>
      <c r="R93" s="1">
        <f t="shared" si="23"/>
        <v>7226.6632495808362</v>
      </c>
      <c r="S93" s="1" t="e">
        <f t="shared" si="24"/>
        <v>#N/A</v>
      </c>
    </row>
    <row r="94" spans="1:19" ht="14.4" x14ac:dyDescent="0.3">
      <c r="A94" s="116">
        <f t="shared" si="25"/>
        <v>78</v>
      </c>
      <c r="B94" s="117">
        <f t="shared" si="26"/>
        <v>7226.6632495808362</v>
      </c>
      <c r="C94" s="117">
        <f t="shared" si="14"/>
        <v>200</v>
      </c>
      <c r="D94" s="117">
        <f t="shared" si="15"/>
        <v>132.48882624231533</v>
      </c>
      <c r="E94" s="117">
        <f t="shared" si="16"/>
        <v>67.511173757684674</v>
      </c>
      <c r="F94" s="117">
        <f t="shared" si="17"/>
        <v>7159.1520758231518</v>
      </c>
      <c r="H94" s="117" t="str">
        <f t="shared" si="27"/>
        <v/>
      </c>
      <c r="I94" s="117" t="str">
        <f t="shared" si="18"/>
        <v/>
      </c>
      <c r="J94" s="117" t="str">
        <f t="shared" si="19"/>
        <v/>
      </c>
      <c r="K94" s="117" t="str">
        <f t="shared" si="20"/>
        <v/>
      </c>
      <c r="L94" s="117" t="str">
        <f t="shared" si="21"/>
        <v/>
      </c>
      <c r="Q94" s="1">
        <f t="shared" si="22"/>
        <v>78</v>
      </c>
      <c r="R94" s="1">
        <f t="shared" si="23"/>
        <v>7159.1520758231518</v>
      </c>
      <c r="S94" s="1" t="e">
        <f t="shared" si="24"/>
        <v>#N/A</v>
      </c>
    </row>
    <row r="95" spans="1:19" ht="14.4" x14ac:dyDescent="0.3">
      <c r="A95" s="116">
        <f t="shared" si="25"/>
        <v>79</v>
      </c>
      <c r="B95" s="117">
        <f t="shared" si="26"/>
        <v>7159.1520758231518</v>
      </c>
      <c r="C95" s="117">
        <f t="shared" si="14"/>
        <v>200</v>
      </c>
      <c r="D95" s="117">
        <f t="shared" si="15"/>
        <v>131.25112139009113</v>
      </c>
      <c r="E95" s="117">
        <f t="shared" si="16"/>
        <v>68.748878609908871</v>
      </c>
      <c r="F95" s="117">
        <f t="shared" si="17"/>
        <v>7090.4031972132425</v>
      </c>
      <c r="H95" s="117" t="str">
        <f t="shared" si="27"/>
        <v/>
      </c>
      <c r="I95" s="117" t="str">
        <f t="shared" si="18"/>
        <v/>
      </c>
      <c r="J95" s="117" t="str">
        <f t="shared" si="19"/>
        <v/>
      </c>
      <c r="K95" s="117" t="str">
        <f t="shared" si="20"/>
        <v/>
      </c>
      <c r="L95" s="117" t="str">
        <f t="shared" si="21"/>
        <v/>
      </c>
      <c r="Q95" s="1">
        <f t="shared" si="22"/>
        <v>79</v>
      </c>
      <c r="R95" s="1">
        <f t="shared" si="23"/>
        <v>7090.4031972132425</v>
      </c>
      <c r="S95" s="1" t="e">
        <f t="shared" si="24"/>
        <v>#N/A</v>
      </c>
    </row>
    <row r="96" spans="1:19" ht="14.4" x14ac:dyDescent="0.3">
      <c r="A96" s="116">
        <f t="shared" si="25"/>
        <v>80</v>
      </c>
      <c r="B96" s="117">
        <f t="shared" si="26"/>
        <v>7090.4031972132425</v>
      </c>
      <c r="C96" s="117">
        <f t="shared" si="14"/>
        <v>200</v>
      </c>
      <c r="D96" s="117">
        <f t="shared" si="15"/>
        <v>129.99072528224278</v>
      </c>
      <c r="E96" s="117">
        <f t="shared" si="16"/>
        <v>70.009274717757222</v>
      </c>
      <c r="F96" s="117">
        <f t="shared" si="17"/>
        <v>7020.3939224954856</v>
      </c>
      <c r="H96" s="117" t="str">
        <f t="shared" si="27"/>
        <v/>
      </c>
      <c r="I96" s="117" t="str">
        <f t="shared" si="18"/>
        <v/>
      </c>
      <c r="J96" s="117" t="str">
        <f t="shared" si="19"/>
        <v/>
      </c>
      <c r="K96" s="117" t="str">
        <f t="shared" si="20"/>
        <v/>
      </c>
      <c r="L96" s="117" t="str">
        <f t="shared" si="21"/>
        <v/>
      </c>
      <c r="Q96" s="1">
        <f t="shared" si="22"/>
        <v>80</v>
      </c>
      <c r="R96" s="1">
        <f t="shared" si="23"/>
        <v>7020.3939224954856</v>
      </c>
      <c r="S96" s="1" t="e">
        <f t="shared" si="24"/>
        <v>#N/A</v>
      </c>
    </row>
    <row r="97" spans="1:19" ht="14.4" x14ac:dyDescent="0.3">
      <c r="A97" s="116">
        <f t="shared" si="25"/>
        <v>81</v>
      </c>
      <c r="B97" s="117">
        <f t="shared" si="26"/>
        <v>7020.3939224954856</v>
      </c>
      <c r="C97" s="117">
        <f t="shared" si="14"/>
        <v>200</v>
      </c>
      <c r="D97" s="117">
        <f t="shared" si="15"/>
        <v>128.70722191241722</v>
      </c>
      <c r="E97" s="117">
        <f t="shared" si="16"/>
        <v>71.292778087582775</v>
      </c>
      <c r="F97" s="117">
        <f t="shared" si="17"/>
        <v>6949.1011444079031</v>
      </c>
      <c r="H97" s="117" t="str">
        <f t="shared" si="27"/>
        <v/>
      </c>
      <c r="I97" s="117" t="str">
        <f t="shared" si="18"/>
        <v/>
      </c>
      <c r="J97" s="117" t="str">
        <f t="shared" si="19"/>
        <v/>
      </c>
      <c r="K97" s="117" t="str">
        <f t="shared" si="20"/>
        <v/>
      </c>
      <c r="L97" s="117" t="str">
        <f t="shared" si="21"/>
        <v/>
      </c>
      <c r="Q97" s="1">
        <f t="shared" si="22"/>
        <v>81</v>
      </c>
      <c r="R97" s="1">
        <f t="shared" si="23"/>
        <v>6949.1011444079031</v>
      </c>
      <c r="S97" s="1" t="e">
        <f t="shared" si="24"/>
        <v>#N/A</v>
      </c>
    </row>
    <row r="98" spans="1:19" ht="14.4" x14ac:dyDescent="0.3">
      <c r="A98" s="116">
        <f t="shared" si="25"/>
        <v>82</v>
      </c>
      <c r="B98" s="117">
        <f t="shared" si="26"/>
        <v>6949.1011444079031</v>
      </c>
      <c r="C98" s="117">
        <f t="shared" si="14"/>
        <v>200</v>
      </c>
      <c r="D98" s="117">
        <f t="shared" si="15"/>
        <v>127.40018764747822</v>
      </c>
      <c r="E98" s="117">
        <f t="shared" si="16"/>
        <v>72.599812352521781</v>
      </c>
      <c r="F98" s="117">
        <f t="shared" si="17"/>
        <v>6876.5013320553817</v>
      </c>
      <c r="H98" s="117" t="str">
        <f t="shared" si="27"/>
        <v/>
      </c>
      <c r="I98" s="117" t="str">
        <f t="shared" si="18"/>
        <v/>
      </c>
      <c r="J98" s="117" t="str">
        <f t="shared" si="19"/>
        <v/>
      </c>
      <c r="K98" s="117" t="str">
        <f t="shared" si="20"/>
        <v/>
      </c>
      <c r="L98" s="117" t="str">
        <f t="shared" si="21"/>
        <v/>
      </c>
      <c r="Q98" s="1">
        <f t="shared" si="22"/>
        <v>82</v>
      </c>
      <c r="R98" s="1">
        <f t="shared" si="23"/>
        <v>6876.5013320553817</v>
      </c>
      <c r="S98" s="1" t="e">
        <f t="shared" si="24"/>
        <v>#N/A</v>
      </c>
    </row>
    <row r="99" spans="1:19" ht="14.4" x14ac:dyDescent="0.3">
      <c r="A99" s="116">
        <f t="shared" si="25"/>
        <v>83</v>
      </c>
      <c r="B99" s="117">
        <f t="shared" si="26"/>
        <v>6876.5013320553817</v>
      </c>
      <c r="C99" s="117">
        <f t="shared" si="14"/>
        <v>200</v>
      </c>
      <c r="D99" s="117">
        <f t="shared" si="15"/>
        <v>126.069191087682</v>
      </c>
      <c r="E99" s="117">
        <f t="shared" si="16"/>
        <v>73.930808912318</v>
      </c>
      <c r="F99" s="117">
        <f t="shared" si="17"/>
        <v>6802.5705231430638</v>
      </c>
      <c r="H99" s="117" t="str">
        <f t="shared" si="27"/>
        <v/>
      </c>
      <c r="I99" s="117" t="str">
        <f t="shared" si="18"/>
        <v/>
      </c>
      <c r="J99" s="117" t="str">
        <f t="shared" si="19"/>
        <v/>
      </c>
      <c r="K99" s="117" t="str">
        <f t="shared" si="20"/>
        <v/>
      </c>
      <c r="L99" s="117" t="str">
        <f t="shared" si="21"/>
        <v/>
      </c>
      <c r="Q99" s="1">
        <f t="shared" si="22"/>
        <v>83</v>
      </c>
      <c r="R99" s="1">
        <f t="shared" si="23"/>
        <v>6802.5705231430638</v>
      </c>
      <c r="S99" s="1" t="e">
        <f t="shared" si="24"/>
        <v>#N/A</v>
      </c>
    </row>
    <row r="100" spans="1:19" ht="14.4" x14ac:dyDescent="0.3">
      <c r="A100" s="116">
        <f t="shared" si="25"/>
        <v>84</v>
      </c>
      <c r="B100" s="117">
        <f t="shared" si="26"/>
        <v>6802.5705231430638</v>
      </c>
      <c r="C100" s="117">
        <f t="shared" si="14"/>
        <v>200</v>
      </c>
      <c r="D100" s="117">
        <f t="shared" si="15"/>
        <v>124.71379292428951</v>
      </c>
      <c r="E100" s="117">
        <f t="shared" si="16"/>
        <v>75.286207075710493</v>
      </c>
      <c r="F100" s="117">
        <f t="shared" si="17"/>
        <v>6727.2843160673538</v>
      </c>
      <c r="H100" s="117" t="str">
        <f t="shared" si="27"/>
        <v/>
      </c>
      <c r="I100" s="117" t="str">
        <f t="shared" si="18"/>
        <v/>
      </c>
      <c r="J100" s="117" t="str">
        <f t="shared" si="19"/>
        <v/>
      </c>
      <c r="K100" s="117" t="str">
        <f t="shared" si="20"/>
        <v/>
      </c>
      <c r="L100" s="117" t="str">
        <f t="shared" si="21"/>
        <v/>
      </c>
      <c r="Q100" s="1">
        <f t="shared" si="22"/>
        <v>84</v>
      </c>
      <c r="R100" s="1">
        <f t="shared" si="23"/>
        <v>6727.2843160673538</v>
      </c>
      <c r="S100" s="1" t="e">
        <f t="shared" si="24"/>
        <v>#N/A</v>
      </c>
    </row>
    <row r="101" spans="1:19" ht="14.4" x14ac:dyDescent="0.3">
      <c r="A101" s="116">
        <f t="shared" si="25"/>
        <v>85</v>
      </c>
      <c r="B101" s="117">
        <f t="shared" si="26"/>
        <v>6727.2843160673538</v>
      </c>
      <c r="C101" s="117">
        <f t="shared" si="14"/>
        <v>200</v>
      </c>
      <c r="D101" s="117">
        <f t="shared" si="15"/>
        <v>123.33354579456815</v>
      </c>
      <c r="E101" s="117">
        <f t="shared" si="16"/>
        <v>76.666454205431847</v>
      </c>
      <c r="F101" s="117">
        <f t="shared" si="17"/>
        <v>6650.6178618619215</v>
      </c>
      <c r="H101" s="117" t="str">
        <f t="shared" si="27"/>
        <v/>
      </c>
      <c r="I101" s="117" t="str">
        <f t="shared" si="18"/>
        <v/>
      </c>
      <c r="J101" s="117" t="str">
        <f t="shared" si="19"/>
        <v/>
      </c>
      <c r="K101" s="117" t="str">
        <f t="shared" si="20"/>
        <v/>
      </c>
      <c r="L101" s="117" t="str">
        <f t="shared" si="21"/>
        <v/>
      </c>
      <c r="Q101" s="1">
        <f t="shared" si="22"/>
        <v>85</v>
      </c>
      <c r="R101" s="1">
        <f t="shared" si="23"/>
        <v>6650.6178618619215</v>
      </c>
      <c r="S101" s="1" t="e">
        <f t="shared" si="24"/>
        <v>#N/A</v>
      </c>
    </row>
    <row r="102" spans="1:19" ht="14.4" x14ac:dyDescent="0.3">
      <c r="A102" s="116">
        <f t="shared" si="25"/>
        <v>86</v>
      </c>
      <c r="B102" s="117">
        <f t="shared" si="26"/>
        <v>6650.6178618619215</v>
      </c>
      <c r="C102" s="117">
        <f t="shared" si="14"/>
        <v>200</v>
      </c>
      <c r="D102" s="117">
        <f t="shared" si="15"/>
        <v>121.92799413413523</v>
      </c>
      <c r="E102" s="117">
        <f t="shared" si="16"/>
        <v>78.072005865864767</v>
      </c>
      <c r="F102" s="117">
        <f t="shared" si="17"/>
        <v>6572.5458559960571</v>
      </c>
      <c r="H102" s="117" t="str">
        <f t="shared" si="27"/>
        <v/>
      </c>
      <c r="I102" s="117" t="str">
        <f t="shared" si="18"/>
        <v/>
      </c>
      <c r="J102" s="117" t="str">
        <f t="shared" si="19"/>
        <v/>
      </c>
      <c r="K102" s="117" t="str">
        <f t="shared" si="20"/>
        <v/>
      </c>
      <c r="L102" s="117" t="str">
        <f t="shared" si="21"/>
        <v/>
      </c>
      <c r="Q102" s="1">
        <f t="shared" si="22"/>
        <v>86</v>
      </c>
      <c r="R102" s="1">
        <f t="shared" si="23"/>
        <v>6572.5458559960571</v>
      </c>
      <c r="S102" s="1" t="e">
        <f t="shared" si="24"/>
        <v>#N/A</v>
      </c>
    </row>
    <row r="103" spans="1:19" ht="14.4" x14ac:dyDescent="0.3">
      <c r="A103" s="116">
        <f t="shared" si="25"/>
        <v>87</v>
      </c>
      <c r="B103" s="117">
        <f t="shared" si="26"/>
        <v>6572.5458559960571</v>
      </c>
      <c r="C103" s="117">
        <f t="shared" si="14"/>
        <v>200</v>
      </c>
      <c r="D103" s="117">
        <f t="shared" si="15"/>
        <v>120.49667402659438</v>
      </c>
      <c r="E103" s="117">
        <f t="shared" si="16"/>
        <v>79.503325973405623</v>
      </c>
      <c r="F103" s="117">
        <f t="shared" si="17"/>
        <v>6493.0425300226516</v>
      </c>
      <c r="H103" s="117" t="str">
        <f t="shared" si="27"/>
        <v/>
      </c>
      <c r="I103" s="117" t="str">
        <f t="shared" si="18"/>
        <v/>
      </c>
      <c r="J103" s="117" t="str">
        <f t="shared" si="19"/>
        <v/>
      </c>
      <c r="K103" s="117" t="str">
        <f t="shared" si="20"/>
        <v/>
      </c>
      <c r="L103" s="117" t="str">
        <f t="shared" si="21"/>
        <v/>
      </c>
      <c r="Q103" s="1">
        <f t="shared" si="22"/>
        <v>87</v>
      </c>
      <c r="R103" s="1">
        <f t="shared" si="23"/>
        <v>6493.0425300226516</v>
      </c>
      <c r="S103" s="1" t="e">
        <f t="shared" si="24"/>
        <v>#N/A</v>
      </c>
    </row>
    <row r="104" spans="1:19" ht="14.4" x14ac:dyDescent="0.3">
      <c r="A104" s="116">
        <f t="shared" si="25"/>
        <v>88</v>
      </c>
      <c r="B104" s="117">
        <f t="shared" si="26"/>
        <v>6493.0425300226516</v>
      </c>
      <c r="C104" s="117">
        <f t="shared" si="14"/>
        <v>200</v>
      </c>
      <c r="D104" s="117">
        <f t="shared" si="15"/>
        <v>119.03911305041528</v>
      </c>
      <c r="E104" s="117">
        <f t="shared" si="16"/>
        <v>80.960886949584719</v>
      </c>
      <c r="F104" s="117">
        <f t="shared" si="17"/>
        <v>6412.0816430730665</v>
      </c>
      <c r="H104" s="117" t="str">
        <f t="shared" si="27"/>
        <v/>
      </c>
      <c r="I104" s="117" t="str">
        <f t="shared" si="18"/>
        <v/>
      </c>
      <c r="J104" s="117" t="str">
        <f t="shared" si="19"/>
        <v/>
      </c>
      <c r="K104" s="117" t="str">
        <f t="shared" si="20"/>
        <v/>
      </c>
      <c r="L104" s="117" t="str">
        <f t="shared" si="21"/>
        <v/>
      </c>
      <c r="Q104" s="1">
        <f t="shared" si="22"/>
        <v>88</v>
      </c>
      <c r="R104" s="1">
        <f t="shared" si="23"/>
        <v>6412.0816430730665</v>
      </c>
      <c r="S104" s="1" t="e">
        <f t="shared" si="24"/>
        <v>#N/A</v>
      </c>
    </row>
    <row r="105" spans="1:19" ht="14.4" x14ac:dyDescent="0.3">
      <c r="A105" s="116">
        <f t="shared" si="25"/>
        <v>89</v>
      </c>
      <c r="B105" s="117">
        <f t="shared" si="26"/>
        <v>6412.0816430730665</v>
      </c>
      <c r="C105" s="117">
        <f t="shared" si="14"/>
        <v>200</v>
      </c>
      <c r="D105" s="117">
        <f t="shared" si="15"/>
        <v>117.55483012300623</v>
      </c>
      <c r="E105" s="117">
        <f t="shared" si="16"/>
        <v>82.445169876993774</v>
      </c>
      <c r="F105" s="117">
        <f t="shared" si="17"/>
        <v>6329.636473196073</v>
      </c>
      <c r="H105" s="117" t="str">
        <f t="shared" si="27"/>
        <v/>
      </c>
      <c r="I105" s="117" t="str">
        <f t="shared" si="18"/>
        <v/>
      </c>
      <c r="J105" s="117" t="str">
        <f t="shared" si="19"/>
        <v/>
      </c>
      <c r="K105" s="117" t="str">
        <f t="shared" si="20"/>
        <v/>
      </c>
      <c r="L105" s="117" t="str">
        <f t="shared" si="21"/>
        <v/>
      </c>
      <c r="Q105" s="1">
        <f t="shared" si="22"/>
        <v>89</v>
      </c>
      <c r="R105" s="1">
        <f t="shared" si="23"/>
        <v>6329.636473196073</v>
      </c>
      <c r="S105" s="1" t="e">
        <f t="shared" si="24"/>
        <v>#N/A</v>
      </c>
    </row>
    <row r="106" spans="1:19" ht="14.4" x14ac:dyDescent="0.3">
      <c r="A106" s="116">
        <f t="shared" si="25"/>
        <v>90</v>
      </c>
      <c r="B106" s="117">
        <f t="shared" si="26"/>
        <v>6329.636473196073</v>
      </c>
      <c r="C106" s="117">
        <f t="shared" si="14"/>
        <v>200</v>
      </c>
      <c r="D106" s="117">
        <f t="shared" si="15"/>
        <v>116.043335341928</v>
      </c>
      <c r="E106" s="117">
        <f t="shared" si="16"/>
        <v>83.956664658072</v>
      </c>
      <c r="F106" s="117">
        <f t="shared" si="17"/>
        <v>6245.6798085380005</v>
      </c>
      <c r="H106" s="117" t="str">
        <f t="shared" si="27"/>
        <v/>
      </c>
      <c r="I106" s="117" t="str">
        <f t="shared" si="18"/>
        <v/>
      </c>
      <c r="J106" s="117" t="str">
        <f t="shared" si="19"/>
        <v/>
      </c>
      <c r="K106" s="117" t="str">
        <f t="shared" si="20"/>
        <v/>
      </c>
      <c r="L106" s="117" t="str">
        <f t="shared" si="21"/>
        <v/>
      </c>
      <c r="Q106" s="1">
        <f t="shared" si="22"/>
        <v>90</v>
      </c>
      <c r="R106" s="1">
        <f t="shared" si="23"/>
        <v>6245.6798085380005</v>
      </c>
      <c r="S106" s="1" t="e">
        <f t="shared" si="24"/>
        <v>#N/A</v>
      </c>
    </row>
    <row r="107" spans="1:19" ht="14.4" x14ac:dyDescent="0.3">
      <c r="A107" s="116">
        <f t="shared" si="25"/>
        <v>91</v>
      </c>
      <c r="B107" s="117">
        <f t="shared" si="26"/>
        <v>6245.6798085380005</v>
      </c>
      <c r="C107" s="117">
        <f t="shared" si="14"/>
        <v>200</v>
      </c>
      <c r="D107" s="117">
        <f t="shared" si="15"/>
        <v>114.50412982319668</v>
      </c>
      <c r="E107" s="117">
        <f t="shared" si="16"/>
        <v>85.495870176803322</v>
      </c>
      <c r="F107" s="117">
        <f t="shared" si="17"/>
        <v>6160.1839383611969</v>
      </c>
      <c r="H107" s="117" t="str">
        <f t="shared" si="27"/>
        <v/>
      </c>
      <c r="I107" s="117" t="str">
        <f t="shared" si="18"/>
        <v/>
      </c>
      <c r="J107" s="117" t="str">
        <f t="shared" si="19"/>
        <v/>
      </c>
      <c r="K107" s="117" t="str">
        <f t="shared" si="20"/>
        <v/>
      </c>
      <c r="L107" s="117" t="str">
        <f t="shared" si="21"/>
        <v/>
      </c>
      <c r="Q107" s="1">
        <f t="shared" si="22"/>
        <v>91</v>
      </c>
      <c r="R107" s="1">
        <f t="shared" si="23"/>
        <v>6160.1839383611969</v>
      </c>
      <c r="S107" s="1" t="e">
        <f t="shared" si="24"/>
        <v>#N/A</v>
      </c>
    </row>
    <row r="108" spans="1:19" ht="14.4" x14ac:dyDescent="0.3">
      <c r="A108" s="116">
        <f t="shared" si="25"/>
        <v>92</v>
      </c>
      <c r="B108" s="117">
        <f t="shared" si="26"/>
        <v>6160.1839383611969</v>
      </c>
      <c r="C108" s="117">
        <f t="shared" si="14"/>
        <v>200</v>
      </c>
      <c r="D108" s="117">
        <f t="shared" si="15"/>
        <v>112.93670553662194</v>
      </c>
      <c r="E108" s="117">
        <f t="shared" si="16"/>
        <v>87.063294463378057</v>
      </c>
      <c r="F108" s="117">
        <f t="shared" si="17"/>
        <v>6073.1206438978188</v>
      </c>
      <c r="H108" s="117" t="str">
        <f t="shared" si="27"/>
        <v/>
      </c>
      <c r="I108" s="117" t="str">
        <f t="shared" si="18"/>
        <v/>
      </c>
      <c r="J108" s="117" t="str">
        <f t="shared" si="19"/>
        <v/>
      </c>
      <c r="K108" s="117" t="str">
        <f t="shared" si="20"/>
        <v/>
      </c>
      <c r="L108" s="117" t="str">
        <f t="shared" si="21"/>
        <v/>
      </c>
      <c r="Q108" s="1">
        <f t="shared" si="22"/>
        <v>92</v>
      </c>
      <c r="R108" s="1">
        <f t="shared" si="23"/>
        <v>6073.1206438978188</v>
      </c>
      <c r="S108" s="1" t="e">
        <f t="shared" si="24"/>
        <v>#N/A</v>
      </c>
    </row>
    <row r="109" spans="1:19" ht="14.4" x14ac:dyDescent="0.3">
      <c r="A109" s="116">
        <f t="shared" si="25"/>
        <v>93</v>
      </c>
      <c r="B109" s="117">
        <f t="shared" si="26"/>
        <v>6073.1206438978188</v>
      </c>
      <c r="C109" s="117">
        <f t="shared" si="14"/>
        <v>200</v>
      </c>
      <c r="D109" s="117">
        <f t="shared" si="15"/>
        <v>111.34054513812669</v>
      </c>
      <c r="E109" s="117">
        <f t="shared" si="16"/>
        <v>88.659454861873314</v>
      </c>
      <c r="F109" s="117">
        <f t="shared" si="17"/>
        <v>5984.4611890359456</v>
      </c>
      <c r="H109" s="117" t="str">
        <f t="shared" si="27"/>
        <v/>
      </c>
      <c r="I109" s="117" t="str">
        <f t="shared" si="18"/>
        <v/>
      </c>
      <c r="J109" s="117" t="str">
        <f t="shared" si="19"/>
        <v/>
      </c>
      <c r="K109" s="117" t="str">
        <f t="shared" si="20"/>
        <v/>
      </c>
      <c r="L109" s="117" t="str">
        <f t="shared" si="21"/>
        <v/>
      </c>
      <c r="Q109" s="1">
        <f t="shared" si="22"/>
        <v>93</v>
      </c>
      <c r="R109" s="1">
        <f t="shared" si="23"/>
        <v>5984.4611890359456</v>
      </c>
      <c r="S109" s="1" t="e">
        <f t="shared" si="24"/>
        <v>#N/A</v>
      </c>
    </row>
    <row r="110" spans="1:19" ht="14.4" x14ac:dyDescent="0.3">
      <c r="A110" s="116">
        <f t="shared" si="25"/>
        <v>94</v>
      </c>
      <c r="B110" s="117">
        <f t="shared" si="26"/>
        <v>5984.4611890359456</v>
      </c>
      <c r="C110" s="117">
        <f t="shared" si="14"/>
        <v>200</v>
      </c>
      <c r="D110" s="117">
        <f t="shared" si="15"/>
        <v>109.71512179899234</v>
      </c>
      <c r="E110" s="117">
        <f t="shared" si="16"/>
        <v>90.284878201007658</v>
      </c>
      <c r="F110" s="117">
        <f t="shared" si="17"/>
        <v>5894.1763108349378</v>
      </c>
      <c r="H110" s="117" t="str">
        <f t="shared" si="27"/>
        <v/>
      </c>
      <c r="I110" s="117" t="str">
        <f t="shared" si="18"/>
        <v/>
      </c>
      <c r="J110" s="117" t="str">
        <f t="shared" si="19"/>
        <v/>
      </c>
      <c r="K110" s="117" t="str">
        <f t="shared" si="20"/>
        <v/>
      </c>
      <c r="L110" s="117" t="str">
        <f t="shared" si="21"/>
        <v/>
      </c>
      <c r="Q110" s="1">
        <f t="shared" si="22"/>
        <v>94</v>
      </c>
      <c r="R110" s="1">
        <f t="shared" si="23"/>
        <v>5894.1763108349378</v>
      </c>
      <c r="S110" s="1" t="e">
        <f t="shared" si="24"/>
        <v>#N/A</v>
      </c>
    </row>
    <row r="111" spans="1:19" ht="14.4" x14ac:dyDescent="0.3">
      <c r="A111" s="116">
        <f t="shared" si="25"/>
        <v>95</v>
      </c>
      <c r="B111" s="117">
        <f t="shared" si="26"/>
        <v>5894.1763108349378</v>
      </c>
      <c r="C111" s="117">
        <f t="shared" si="14"/>
        <v>200</v>
      </c>
      <c r="D111" s="117">
        <f t="shared" si="15"/>
        <v>108.05989903197386</v>
      </c>
      <c r="E111" s="117">
        <f t="shared" si="16"/>
        <v>91.940100968026144</v>
      </c>
      <c r="F111" s="117">
        <f t="shared" si="17"/>
        <v>5802.2362098669118</v>
      </c>
      <c r="H111" s="117" t="str">
        <f t="shared" si="27"/>
        <v/>
      </c>
      <c r="I111" s="117" t="str">
        <f t="shared" si="18"/>
        <v/>
      </c>
      <c r="J111" s="117" t="str">
        <f t="shared" si="19"/>
        <v/>
      </c>
      <c r="K111" s="117" t="str">
        <f t="shared" si="20"/>
        <v/>
      </c>
      <c r="L111" s="117" t="str">
        <f t="shared" si="21"/>
        <v/>
      </c>
      <c r="Q111" s="1">
        <f t="shared" si="22"/>
        <v>95</v>
      </c>
      <c r="R111" s="1">
        <f t="shared" si="23"/>
        <v>5802.2362098669118</v>
      </c>
      <c r="S111" s="1" t="e">
        <f t="shared" si="24"/>
        <v>#N/A</v>
      </c>
    </row>
    <row r="112" spans="1:19" ht="14.4" x14ac:dyDescent="0.3">
      <c r="A112" s="116">
        <f t="shared" si="25"/>
        <v>96</v>
      </c>
      <c r="B112" s="117">
        <f t="shared" si="26"/>
        <v>5802.2362098669118</v>
      </c>
      <c r="C112" s="117">
        <f t="shared" si="14"/>
        <v>200</v>
      </c>
      <c r="D112" s="117">
        <f t="shared" si="15"/>
        <v>106.37433051422671</v>
      </c>
      <c r="E112" s="117">
        <f t="shared" si="16"/>
        <v>93.625669485773287</v>
      </c>
      <c r="F112" s="117">
        <f t="shared" si="17"/>
        <v>5708.6105403811389</v>
      </c>
      <c r="H112" s="117" t="str">
        <f t="shared" si="27"/>
        <v/>
      </c>
      <c r="I112" s="117" t="str">
        <f t="shared" si="18"/>
        <v/>
      </c>
      <c r="J112" s="117" t="str">
        <f t="shared" si="19"/>
        <v/>
      </c>
      <c r="K112" s="117" t="str">
        <f t="shared" si="20"/>
        <v/>
      </c>
      <c r="L112" s="117" t="str">
        <f t="shared" si="21"/>
        <v/>
      </c>
      <c r="Q112" s="1">
        <f t="shared" si="22"/>
        <v>96</v>
      </c>
      <c r="R112" s="1">
        <f t="shared" si="23"/>
        <v>5708.6105403811389</v>
      </c>
      <c r="S112" s="1" t="e">
        <f t="shared" si="24"/>
        <v>#N/A</v>
      </c>
    </row>
    <row r="113" spans="1:19" ht="14.4" x14ac:dyDescent="0.3">
      <c r="A113" s="116">
        <f t="shared" si="25"/>
        <v>97</v>
      </c>
      <c r="B113" s="117">
        <f t="shared" si="26"/>
        <v>5708.6105403811389</v>
      </c>
      <c r="C113" s="117">
        <f t="shared" si="14"/>
        <v>200</v>
      </c>
      <c r="D113" s="117">
        <f t="shared" si="15"/>
        <v>104.65785990698755</v>
      </c>
      <c r="E113" s="117">
        <f t="shared" si="16"/>
        <v>95.342140093012446</v>
      </c>
      <c r="F113" s="117">
        <f t="shared" si="17"/>
        <v>5613.268400288126</v>
      </c>
      <c r="H113" s="117" t="str">
        <f t="shared" si="27"/>
        <v/>
      </c>
      <c r="I113" s="117" t="str">
        <f t="shared" si="18"/>
        <v/>
      </c>
      <c r="J113" s="117" t="str">
        <f t="shared" si="19"/>
        <v/>
      </c>
      <c r="K113" s="117" t="str">
        <f t="shared" si="20"/>
        <v/>
      </c>
      <c r="L113" s="117" t="str">
        <f t="shared" si="21"/>
        <v/>
      </c>
      <c r="Q113" s="1">
        <f t="shared" si="22"/>
        <v>97</v>
      </c>
      <c r="R113" s="1">
        <f t="shared" si="23"/>
        <v>5613.268400288126</v>
      </c>
      <c r="S113" s="1" t="e">
        <f t="shared" si="24"/>
        <v>#N/A</v>
      </c>
    </row>
    <row r="114" spans="1:19" ht="14.4" x14ac:dyDescent="0.3">
      <c r="A114" s="116">
        <f t="shared" si="25"/>
        <v>98</v>
      </c>
      <c r="B114" s="117">
        <f t="shared" si="26"/>
        <v>5613.268400288126</v>
      </c>
      <c r="C114" s="117">
        <f t="shared" si="14"/>
        <v>200</v>
      </c>
      <c r="D114" s="117">
        <f t="shared" si="15"/>
        <v>102.90992067194898</v>
      </c>
      <c r="E114" s="117">
        <f t="shared" si="16"/>
        <v>97.090079328051019</v>
      </c>
      <c r="F114" s="117">
        <f t="shared" si="17"/>
        <v>5516.1783209600753</v>
      </c>
      <c r="H114" s="117" t="str">
        <f t="shared" si="27"/>
        <v/>
      </c>
      <c r="I114" s="117" t="str">
        <f t="shared" si="18"/>
        <v/>
      </c>
      <c r="J114" s="117" t="str">
        <f t="shared" si="19"/>
        <v/>
      </c>
      <c r="K114" s="117" t="str">
        <f t="shared" si="20"/>
        <v/>
      </c>
      <c r="L114" s="117" t="str">
        <f t="shared" si="21"/>
        <v/>
      </c>
      <c r="Q114" s="1">
        <f t="shared" si="22"/>
        <v>98</v>
      </c>
      <c r="R114" s="1">
        <f t="shared" si="23"/>
        <v>5516.1783209600753</v>
      </c>
      <c r="S114" s="1" t="e">
        <f t="shared" si="24"/>
        <v>#N/A</v>
      </c>
    </row>
    <row r="115" spans="1:19" ht="14.4" x14ac:dyDescent="0.3">
      <c r="A115" s="116">
        <f t="shared" si="25"/>
        <v>99</v>
      </c>
      <c r="B115" s="117">
        <f t="shared" si="26"/>
        <v>5516.1783209600753</v>
      </c>
      <c r="C115" s="117">
        <f t="shared" si="14"/>
        <v>200</v>
      </c>
      <c r="D115" s="117">
        <f t="shared" si="15"/>
        <v>101.12993588426805</v>
      </c>
      <c r="E115" s="117">
        <f t="shared" si="16"/>
        <v>98.87006411573195</v>
      </c>
      <c r="F115" s="117">
        <f t="shared" si="17"/>
        <v>5417.3082568443433</v>
      </c>
      <c r="H115" s="117" t="str">
        <f t="shared" si="27"/>
        <v/>
      </c>
      <c r="I115" s="117" t="str">
        <f t="shared" si="18"/>
        <v/>
      </c>
      <c r="J115" s="117" t="str">
        <f t="shared" si="19"/>
        <v/>
      </c>
      <c r="K115" s="117" t="str">
        <f t="shared" si="20"/>
        <v/>
      </c>
      <c r="L115" s="117" t="str">
        <f t="shared" si="21"/>
        <v/>
      </c>
      <c r="Q115" s="1">
        <f t="shared" si="22"/>
        <v>99</v>
      </c>
      <c r="R115" s="1">
        <f t="shared" si="23"/>
        <v>5417.3082568443433</v>
      </c>
      <c r="S115" s="1" t="e">
        <f t="shared" si="24"/>
        <v>#N/A</v>
      </c>
    </row>
    <row r="116" spans="1:19" ht="14.4" x14ac:dyDescent="0.3">
      <c r="A116" s="116">
        <f t="shared" si="25"/>
        <v>100</v>
      </c>
      <c r="B116" s="117">
        <f t="shared" si="26"/>
        <v>5417.3082568443433</v>
      </c>
      <c r="C116" s="117">
        <f t="shared" si="14"/>
        <v>200</v>
      </c>
      <c r="D116" s="117">
        <f t="shared" si="15"/>
        <v>99.317318042146297</v>
      </c>
      <c r="E116" s="117">
        <f t="shared" si="16"/>
        <v>100.6826819578537</v>
      </c>
      <c r="F116" s="117">
        <f t="shared" si="17"/>
        <v>5316.6255748864896</v>
      </c>
      <c r="H116" s="117" t="str">
        <f t="shared" si="27"/>
        <v/>
      </c>
      <c r="I116" s="117" t="str">
        <f t="shared" si="18"/>
        <v/>
      </c>
      <c r="J116" s="117" t="str">
        <f t="shared" si="19"/>
        <v/>
      </c>
      <c r="K116" s="117" t="str">
        <f t="shared" si="20"/>
        <v/>
      </c>
      <c r="L116" s="117" t="str">
        <f t="shared" si="21"/>
        <v/>
      </c>
      <c r="Q116" s="1">
        <f t="shared" si="22"/>
        <v>100</v>
      </c>
      <c r="R116" s="1">
        <f t="shared" si="23"/>
        <v>5316.6255748864896</v>
      </c>
      <c r="S116" s="1" t="e">
        <f t="shared" si="24"/>
        <v>#N/A</v>
      </c>
    </row>
    <row r="117" spans="1:19" ht="14.4" x14ac:dyDescent="0.3">
      <c r="A117" s="116">
        <f t="shared" si="25"/>
        <v>101</v>
      </c>
      <c r="B117" s="117">
        <f t="shared" si="26"/>
        <v>5316.6255748864896</v>
      </c>
      <c r="C117" s="117">
        <f t="shared" si="14"/>
        <v>200</v>
      </c>
      <c r="D117" s="117">
        <f t="shared" si="15"/>
        <v>97.471468872918976</v>
      </c>
      <c r="E117" s="117">
        <f t="shared" si="16"/>
        <v>102.52853112708102</v>
      </c>
      <c r="F117" s="117">
        <f t="shared" si="17"/>
        <v>5214.0970437594087</v>
      </c>
      <c r="H117" s="117" t="str">
        <f t="shared" si="27"/>
        <v/>
      </c>
      <c r="I117" s="117" t="str">
        <f t="shared" si="18"/>
        <v/>
      </c>
      <c r="J117" s="117" t="str">
        <f t="shared" si="19"/>
        <v/>
      </c>
      <c r="K117" s="117" t="str">
        <f t="shared" si="20"/>
        <v/>
      </c>
      <c r="L117" s="117" t="str">
        <f t="shared" si="21"/>
        <v/>
      </c>
      <c r="Q117" s="1">
        <f t="shared" si="22"/>
        <v>101</v>
      </c>
      <c r="R117" s="1">
        <f t="shared" si="23"/>
        <v>5214.0970437594087</v>
      </c>
      <c r="S117" s="1" t="e">
        <f t="shared" si="24"/>
        <v>#N/A</v>
      </c>
    </row>
    <row r="118" spans="1:19" ht="14.4" x14ac:dyDescent="0.3">
      <c r="A118" s="116">
        <f t="shared" si="25"/>
        <v>102</v>
      </c>
      <c r="B118" s="117">
        <f t="shared" si="26"/>
        <v>5214.0970437594087</v>
      </c>
      <c r="C118" s="117">
        <f t="shared" si="14"/>
        <v>200</v>
      </c>
      <c r="D118" s="117">
        <f t="shared" si="15"/>
        <v>95.591779135589164</v>
      </c>
      <c r="E118" s="117">
        <f t="shared" si="16"/>
        <v>104.40822086441084</v>
      </c>
      <c r="F118" s="117">
        <f t="shared" si="17"/>
        <v>5109.6888228949983</v>
      </c>
      <c r="H118" s="117" t="str">
        <f t="shared" si="27"/>
        <v/>
      </c>
      <c r="I118" s="117" t="str">
        <f t="shared" si="18"/>
        <v/>
      </c>
      <c r="J118" s="117" t="str">
        <f t="shared" si="19"/>
        <v/>
      </c>
      <c r="K118" s="117" t="str">
        <f t="shared" si="20"/>
        <v/>
      </c>
      <c r="L118" s="117" t="str">
        <f t="shared" si="21"/>
        <v/>
      </c>
      <c r="Q118" s="1">
        <f t="shared" si="22"/>
        <v>102</v>
      </c>
      <c r="R118" s="1">
        <f t="shared" si="23"/>
        <v>5109.6888228949983</v>
      </c>
      <c r="S118" s="1" t="e">
        <f t="shared" si="24"/>
        <v>#N/A</v>
      </c>
    </row>
    <row r="119" spans="1:19" ht="14.4" x14ac:dyDescent="0.3">
      <c r="A119" s="116">
        <f t="shared" si="25"/>
        <v>103</v>
      </c>
      <c r="B119" s="117">
        <f t="shared" si="26"/>
        <v>5109.6888228949983</v>
      </c>
      <c r="C119" s="117">
        <f t="shared" si="14"/>
        <v>200</v>
      </c>
      <c r="D119" s="117">
        <f t="shared" si="15"/>
        <v>93.677628419741637</v>
      </c>
      <c r="E119" s="117">
        <f t="shared" si="16"/>
        <v>106.32237158025836</v>
      </c>
      <c r="F119" s="117">
        <f t="shared" si="17"/>
        <v>5003.3664513147396</v>
      </c>
      <c r="H119" s="117" t="str">
        <f t="shared" si="27"/>
        <v/>
      </c>
      <c r="I119" s="117" t="str">
        <f t="shared" si="18"/>
        <v/>
      </c>
      <c r="J119" s="117" t="str">
        <f t="shared" si="19"/>
        <v/>
      </c>
      <c r="K119" s="117" t="str">
        <f t="shared" si="20"/>
        <v/>
      </c>
      <c r="L119" s="117" t="str">
        <f t="shared" si="21"/>
        <v/>
      </c>
      <c r="Q119" s="1">
        <f t="shared" si="22"/>
        <v>103</v>
      </c>
      <c r="R119" s="1">
        <f t="shared" si="23"/>
        <v>5003.3664513147396</v>
      </c>
      <c r="S119" s="1" t="e">
        <f t="shared" si="24"/>
        <v>#N/A</v>
      </c>
    </row>
    <row r="120" spans="1:19" ht="14.4" x14ac:dyDescent="0.3">
      <c r="A120" s="116">
        <f t="shared" si="25"/>
        <v>104</v>
      </c>
      <c r="B120" s="117">
        <f t="shared" si="26"/>
        <v>5003.3664513147396</v>
      </c>
      <c r="C120" s="117">
        <f t="shared" si="14"/>
        <v>200</v>
      </c>
      <c r="D120" s="117">
        <f t="shared" si="15"/>
        <v>91.728384940770226</v>
      </c>
      <c r="E120" s="117">
        <f t="shared" si="16"/>
        <v>108.27161505922977</v>
      </c>
      <c r="F120" s="117">
        <f t="shared" si="17"/>
        <v>4895.09483625551</v>
      </c>
      <c r="H120" s="117" t="str">
        <f t="shared" si="27"/>
        <v/>
      </c>
      <c r="I120" s="117" t="str">
        <f t="shared" si="18"/>
        <v/>
      </c>
      <c r="J120" s="117" t="str">
        <f t="shared" si="19"/>
        <v/>
      </c>
      <c r="K120" s="117" t="str">
        <f t="shared" si="20"/>
        <v/>
      </c>
      <c r="L120" s="117" t="str">
        <f t="shared" si="21"/>
        <v/>
      </c>
      <c r="Q120" s="1">
        <f t="shared" si="22"/>
        <v>104</v>
      </c>
      <c r="R120" s="1">
        <f t="shared" si="23"/>
        <v>4895.09483625551</v>
      </c>
      <c r="S120" s="1" t="e">
        <f t="shared" si="24"/>
        <v>#N/A</v>
      </c>
    </row>
    <row r="121" spans="1:19" ht="14.4" x14ac:dyDescent="0.3">
      <c r="A121" s="116">
        <f t="shared" si="25"/>
        <v>105</v>
      </c>
      <c r="B121" s="117">
        <f t="shared" si="26"/>
        <v>4895.09483625551</v>
      </c>
      <c r="C121" s="117">
        <f t="shared" si="14"/>
        <v>200</v>
      </c>
      <c r="D121" s="117">
        <f t="shared" si="15"/>
        <v>89.743405331351013</v>
      </c>
      <c r="E121" s="117">
        <f t="shared" si="16"/>
        <v>110.25659466864899</v>
      </c>
      <c r="F121" s="117">
        <f t="shared" si="17"/>
        <v>4784.8382415868609</v>
      </c>
      <c r="H121" s="117" t="str">
        <f t="shared" si="27"/>
        <v/>
      </c>
      <c r="I121" s="117" t="str">
        <f t="shared" si="18"/>
        <v/>
      </c>
      <c r="J121" s="117" t="str">
        <f t="shared" si="19"/>
        <v/>
      </c>
      <c r="K121" s="117" t="str">
        <f t="shared" si="20"/>
        <v/>
      </c>
      <c r="L121" s="117" t="str">
        <f t="shared" si="21"/>
        <v/>
      </c>
      <c r="Q121" s="1">
        <f t="shared" si="22"/>
        <v>105</v>
      </c>
      <c r="R121" s="1">
        <f t="shared" si="23"/>
        <v>4784.8382415868609</v>
      </c>
      <c r="S121" s="1" t="e">
        <f t="shared" si="24"/>
        <v>#N/A</v>
      </c>
    </row>
    <row r="122" spans="1:19" ht="14.4" x14ac:dyDescent="0.3">
      <c r="A122" s="116">
        <f t="shared" si="25"/>
        <v>106</v>
      </c>
      <c r="B122" s="117">
        <f t="shared" si="26"/>
        <v>4784.8382415868609</v>
      </c>
      <c r="C122" s="117">
        <f t="shared" si="14"/>
        <v>200</v>
      </c>
      <c r="D122" s="117">
        <f t="shared" si="15"/>
        <v>87.722034429092446</v>
      </c>
      <c r="E122" s="117">
        <f t="shared" si="16"/>
        <v>112.27796557090755</v>
      </c>
      <c r="F122" s="117">
        <f t="shared" si="17"/>
        <v>4672.5602760159536</v>
      </c>
      <c r="H122" s="117" t="str">
        <f t="shared" si="27"/>
        <v/>
      </c>
      <c r="I122" s="117" t="str">
        <f t="shared" si="18"/>
        <v/>
      </c>
      <c r="J122" s="117" t="str">
        <f t="shared" si="19"/>
        <v/>
      </c>
      <c r="K122" s="117" t="str">
        <f t="shared" si="20"/>
        <v/>
      </c>
      <c r="L122" s="117" t="str">
        <f t="shared" si="21"/>
        <v/>
      </c>
      <c r="Q122" s="1">
        <f t="shared" si="22"/>
        <v>106</v>
      </c>
      <c r="R122" s="1">
        <f t="shared" si="23"/>
        <v>4672.5602760159536</v>
      </c>
      <c r="S122" s="1" t="e">
        <f t="shared" si="24"/>
        <v>#N/A</v>
      </c>
    </row>
    <row r="123" spans="1:19" ht="14.4" x14ac:dyDescent="0.3">
      <c r="A123" s="116">
        <f t="shared" si="25"/>
        <v>107</v>
      </c>
      <c r="B123" s="117">
        <f t="shared" si="26"/>
        <v>4672.5602760159536</v>
      </c>
      <c r="C123" s="117">
        <f t="shared" si="14"/>
        <v>200</v>
      </c>
      <c r="D123" s="117">
        <f t="shared" si="15"/>
        <v>85.663605060292483</v>
      </c>
      <c r="E123" s="117">
        <f t="shared" si="16"/>
        <v>114.33639493970752</v>
      </c>
      <c r="F123" s="117">
        <f t="shared" si="17"/>
        <v>4558.2238810762465</v>
      </c>
      <c r="H123" s="117" t="str">
        <f t="shared" si="27"/>
        <v/>
      </c>
      <c r="I123" s="117" t="str">
        <f t="shared" si="18"/>
        <v/>
      </c>
      <c r="J123" s="117" t="str">
        <f t="shared" si="19"/>
        <v/>
      </c>
      <c r="K123" s="117" t="str">
        <f t="shared" si="20"/>
        <v/>
      </c>
      <c r="L123" s="117" t="str">
        <f t="shared" si="21"/>
        <v/>
      </c>
      <c r="Q123" s="1">
        <f t="shared" si="22"/>
        <v>107</v>
      </c>
      <c r="R123" s="1">
        <f t="shared" si="23"/>
        <v>4558.2238810762465</v>
      </c>
      <c r="S123" s="1" t="e">
        <f t="shared" si="24"/>
        <v>#N/A</v>
      </c>
    </row>
    <row r="124" spans="1:19" ht="14.4" x14ac:dyDescent="0.3">
      <c r="A124" s="116">
        <f t="shared" si="25"/>
        <v>108</v>
      </c>
      <c r="B124" s="117">
        <f t="shared" si="26"/>
        <v>4558.2238810762465</v>
      </c>
      <c r="C124" s="117">
        <f t="shared" si="14"/>
        <v>200</v>
      </c>
      <c r="D124" s="117">
        <f t="shared" si="15"/>
        <v>83.567437819731182</v>
      </c>
      <c r="E124" s="117">
        <f t="shared" si="16"/>
        <v>116.43256218026882</v>
      </c>
      <c r="F124" s="117">
        <f t="shared" si="17"/>
        <v>4441.7913188959774</v>
      </c>
      <c r="H124" s="117" t="str">
        <f t="shared" si="27"/>
        <v/>
      </c>
      <c r="I124" s="117" t="str">
        <f t="shared" si="18"/>
        <v/>
      </c>
      <c r="J124" s="117" t="str">
        <f t="shared" si="19"/>
        <v/>
      </c>
      <c r="K124" s="117" t="str">
        <f t="shared" si="20"/>
        <v/>
      </c>
      <c r="L124" s="117" t="str">
        <f t="shared" si="21"/>
        <v/>
      </c>
      <c r="Q124" s="1">
        <f t="shared" si="22"/>
        <v>108</v>
      </c>
      <c r="R124" s="1">
        <f t="shared" si="23"/>
        <v>4441.7913188959774</v>
      </c>
      <c r="S124" s="1" t="e">
        <f t="shared" si="24"/>
        <v>#N/A</v>
      </c>
    </row>
    <row r="125" spans="1:19" ht="14.4" x14ac:dyDescent="0.3">
      <c r="A125" s="116">
        <f t="shared" si="25"/>
        <v>109</v>
      </c>
      <c r="B125" s="117">
        <f t="shared" si="26"/>
        <v>4441.7913188959774</v>
      </c>
      <c r="C125" s="117">
        <f t="shared" si="14"/>
        <v>200</v>
      </c>
      <c r="D125" s="117">
        <f t="shared" si="15"/>
        <v>81.432840846426259</v>
      </c>
      <c r="E125" s="117">
        <f t="shared" si="16"/>
        <v>118.56715915357374</v>
      </c>
      <c r="F125" s="117">
        <f t="shared" si="17"/>
        <v>4323.2241597424036</v>
      </c>
      <c r="H125" s="117" t="str">
        <f t="shared" si="27"/>
        <v/>
      </c>
      <c r="I125" s="117" t="str">
        <f t="shared" si="18"/>
        <v/>
      </c>
      <c r="J125" s="117" t="str">
        <f t="shared" si="19"/>
        <v/>
      </c>
      <c r="K125" s="117" t="str">
        <f t="shared" si="20"/>
        <v/>
      </c>
      <c r="L125" s="117" t="str">
        <f t="shared" si="21"/>
        <v/>
      </c>
      <c r="Q125" s="1">
        <f t="shared" si="22"/>
        <v>109</v>
      </c>
      <c r="R125" s="1">
        <f t="shared" si="23"/>
        <v>4323.2241597424036</v>
      </c>
      <c r="S125" s="1" t="e">
        <f t="shared" si="24"/>
        <v>#N/A</v>
      </c>
    </row>
    <row r="126" spans="1:19" ht="14.4" x14ac:dyDescent="0.3">
      <c r="A126" s="116">
        <f t="shared" si="25"/>
        <v>110</v>
      </c>
      <c r="B126" s="117">
        <f t="shared" si="26"/>
        <v>4323.2241597424036</v>
      </c>
      <c r="C126" s="117">
        <f t="shared" si="14"/>
        <v>200</v>
      </c>
      <c r="D126" s="117">
        <f t="shared" si="15"/>
        <v>79.259109595277394</v>
      </c>
      <c r="E126" s="117">
        <f t="shared" si="16"/>
        <v>120.74089040472261</v>
      </c>
      <c r="F126" s="117">
        <f t="shared" si="17"/>
        <v>4202.4832693376811</v>
      </c>
      <c r="H126" s="117" t="str">
        <f t="shared" si="27"/>
        <v/>
      </c>
      <c r="I126" s="117" t="str">
        <f t="shared" si="18"/>
        <v/>
      </c>
      <c r="J126" s="117" t="str">
        <f t="shared" si="19"/>
        <v/>
      </c>
      <c r="K126" s="117" t="str">
        <f t="shared" si="20"/>
        <v/>
      </c>
      <c r="L126" s="117" t="str">
        <f t="shared" si="21"/>
        <v/>
      </c>
      <c r="Q126" s="1">
        <f t="shared" si="22"/>
        <v>110</v>
      </c>
      <c r="R126" s="1">
        <f t="shared" si="23"/>
        <v>4202.4832693376811</v>
      </c>
      <c r="S126" s="1" t="e">
        <f t="shared" si="24"/>
        <v>#N/A</v>
      </c>
    </row>
    <row r="127" spans="1:19" ht="14.4" x14ac:dyDescent="0.3">
      <c r="A127" s="116">
        <f t="shared" si="25"/>
        <v>111</v>
      </c>
      <c r="B127" s="117">
        <f t="shared" si="26"/>
        <v>4202.4832693376811</v>
      </c>
      <c r="C127" s="117">
        <f t="shared" si="14"/>
        <v>200</v>
      </c>
      <c r="D127" s="117">
        <f t="shared" si="15"/>
        <v>77.045526604524156</v>
      </c>
      <c r="E127" s="117">
        <f t="shared" si="16"/>
        <v>122.95447339547584</v>
      </c>
      <c r="F127" s="117">
        <f t="shared" si="17"/>
        <v>4079.5287959422049</v>
      </c>
      <c r="H127" s="117" t="str">
        <f t="shared" si="27"/>
        <v/>
      </c>
      <c r="I127" s="117" t="str">
        <f t="shared" si="18"/>
        <v/>
      </c>
      <c r="J127" s="117" t="str">
        <f t="shared" si="19"/>
        <v/>
      </c>
      <c r="K127" s="117" t="str">
        <f t="shared" si="20"/>
        <v/>
      </c>
      <c r="L127" s="117" t="str">
        <f t="shared" si="21"/>
        <v/>
      </c>
      <c r="Q127" s="1">
        <f t="shared" si="22"/>
        <v>111</v>
      </c>
      <c r="R127" s="1">
        <f t="shared" si="23"/>
        <v>4079.5287959422049</v>
      </c>
      <c r="S127" s="1" t="e">
        <f t="shared" si="24"/>
        <v>#N/A</v>
      </c>
    </row>
    <row r="128" spans="1:19" ht="14.4" x14ac:dyDescent="0.3">
      <c r="A128" s="116">
        <f t="shared" si="25"/>
        <v>112</v>
      </c>
      <c r="B128" s="117">
        <f t="shared" si="26"/>
        <v>4079.5287959422049</v>
      </c>
      <c r="C128" s="117">
        <f t="shared" si="14"/>
        <v>200</v>
      </c>
      <c r="D128" s="117">
        <f t="shared" si="15"/>
        <v>74.791361258940427</v>
      </c>
      <c r="E128" s="117">
        <f t="shared" si="16"/>
        <v>125.20863874105957</v>
      </c>
      <c r="F128" s="117">
        <f t="shared" si="17"/>
        <v>3954.3201572011449</v>
      </c>
      <c r="H128" s="117" t="str">
        <f t="shared" si="27"/>
        <v/>
      </c>
      <c r="I128" s="117" t="str">
        <f t="shared" si="18"/>
        <v/>
      </c>
      <c r="J128" s="117" t="str">
        <f t="shared" si="19"/>
        <v/>
      </c>
      <c r="K128" s="117" t="str">
        <f t="shared" si="20"/>
        <v/>
      </c>
      <c r="L128" s="117" t="str">
        <f t="shared" si="21"/>
        <v/>
      </c>
      <c r="Q128" s="1">
        <f t="shared" si="22"/>
        <v>112</v>
      </c>
      <c r="R128" s="1">
        <f t="shared" si="23"/>
        <v>3954.3201572011449</v>
      </c>
      <c r="S128" s="1" t="e">
        <f t="shared" si="24"/>
        <v>#N/A</v>
      </c>
    </row>
    <row r="129" spans="1:19" ht="14.4" x14ac:dyDescent="0.3">
      <c r="A129" s="116">
        <f t="shared" si="25"/>
        <v>113</v>
      </c>
      <c r="B129" s="117">
        <f t="shared" si="26"/>
        <v>3954.3201572011449</v>
      </c>
      <c r="C129" s="117">
        <f t="shared" si="14"/>
        <v>200</v>
      </c>
      <c r="D129" s="117">
        <f t="shared" si="15"/>
        <v>72.495869548687651</v>
      </c>
      <c r="E129" s="117">
        <f t="shared" si="16"/>
        <v>127.50413045131235</v>
      </c>
      <c r="F129" s="117">
        <f t="shared" si="17"/>
        <v>3826.8160267498324</v>
      </c>
      <c r="H129" s="117" t="str">
        <f t="shared" si="27"/>
        <v/>
      </c>
      <c r="I129" s="117" t="str">
        <f t="shared" si="18"/>
        <v/>
      </c>
      <c r="J129" s="117" t="str">
        <f t="shared" si="19"/>
        <v/>
      </c>
      <c r="K129" s="117" t="str">
        <f t="shared" si="20"/>
        <v/>
      </c>
      <c r="L129" s="117" t="str">
        <f t="shared" si="21"/>
        <v/>
      </c>
      <c r="Q129" s="1">
        <f t="shared" si="22"/>
        <v>113</v>
      </c>
      <c r="R129" s="1">
        <f t="shared" si="23"/>
        <v>3826.8160267498324</v>
      </c>
      <c r="S129" s="1" t="e">
        <f t="shared" si="24"/>
        <v>#N/A</v>
      </c>
    </row>
    <row r="130" spans="1:19" ht="14.4" x14ac:dyDescent="0.3">
      <c r="A130" s="116">
        <f t="shared" si="25"/>
        <v>114</v>
      </c>
      <c r="B130" s="117">
        <f t="shared" si="26"/>
        <v>3826.8160267498324</v>
      </c>
      <c r="C130" s="117">
        <f t="shared" si="14"/>
        <v>200</v>
      </c>
      <c r="D130" s="117">
        <f t="shared" si="15"/>
        <v>70.158293823746931</v>
      </c>
      <c r="E130" s="117">
        <f t="shared" si="16"/>
        <v>129.84170617625307</v>
      </c>
      <c r="F130" s="117">
        <f t="shared" si="17"/>
        <v>3696.9743205735795</v>
      </c>
      <c r="H130" s="117" t="str">
        <f t="shared" si="27"/>
        <v/>
      </c>
      <c r="I130" s="117" t="str">
        <f t="shared" si="18"/>
        <v/>
      </c>
      <c r="J130" s="117" t="str">
        <f t="shared" si="19"/>
        <v/>
      </c>
      <c r="K130" s="117" t="str">
        <f t="shared" si="20"/>
        <v/>
      </c>
      <c r="L130" s="117" t="str">
        <f t="shared" si="21"/>
        <v/>
      </c>
      <c r="Q130" s="1">
        <f t="shared" si="22"/>
        <v>114</v>
      </c>
      <c r="R130" s="1">
        <f t="shared" si="23"/>
        <v>3696.9743205735795</v>
      </c>
      <c r="S130" s="1" t="e">
        <f t="shared" si="24"/>
        <v>#N/A</v>
      </c>
    </row>
    <row r="131" spans="1:19" ht="14.4" x14ac:dyDescent="0.3">
      <c r="A131" s="116">
        <f t="shared" si="25"/>
        <v>115</v>
      </c>
      <c r="B131" s="117">
        <f t="shared" si="26"/>
        <v>3696.9743205735795</v>
      </c>
      <c r="C131" s="117">
        <f t="shared" si="14"/>
        <v>200</v>
      </c>
      <c r="D131" s="117">
        <f t="shared" si="15"/>
        <v>67.777862543848954</v>
      </c>
      <c r="E131" s="117">
        <f t="shared" si="16"/>
        <v>132.22213745615105</v>
      </c>
      <c r="F131" s="117">
        <f t="shared" si="17"/>
        <v>3564.7521831174286</v>
      </c>
      <c r="H131" s="117" t="str">
        <f t="shared" si="27"/>
        <v/>
      </c>
      <c r="I131" s="117" t="str">
        <f t="shared" si="18"/>
        <v/>
      </c>
      <c r="J131" s="117" t="str">
        <f t="shared" si="19"/>
        <v/>
      </c>
      <c r="K131" s="117" t="str">
        <f t="shared" si="20"/>
        <v/>
      </c>
      <c r="L131" s="117" t="str">
        <f t="shared" si="21"/>
        <v/>
      </c>
      <c r="Q131" s="1">
        <f t="shared" si="22"/>
        <v>115</v>
      </c>
      <c r="R131" s="1">
        <f t="shared" si="23"/>
        <v>3564.7521831174286</v>
      </c>
      <c r="S131" s="1" t="e">
        <f t="shared" si="24"/>
        <v>#N/A</v>
      </c>
    </row>
    <row r="132" spans="1:19" ht="14.4" x14ac:dyDescent="0.3">
      <c r="A132" s="116">
        <f t="shared" si="25"/>
        <v>116</v>
      </c>
      <c r="B132" s="117">
        <f t="shared" si="26"/>
        <v>3564.7521831174286</v>
      </c>
      <c r="C132" s="117">
        <f t="shared" si="14"/>
        <v>200</v>
      </c>
      <c r="D132" s="117">
        <f t="shared" si="15"/>
        <v>65.353790023819528</v>
      </c>
      <c r="E132" s="117">
        <f t="shared" si="16"/>
        <v>134.64620997618047</v>
      </c>
      <c r="F132" s="117">
        <f t="shared" si="17"/>
        <v>3430.1059731412479</v>
      </c>
      <c r="H132" s="117" t="str">
        <f t="shared" si="27"/>
        <v/>
      </c>
      <c r="I132" s="117" t="str">
        <f t="shared" si="18"/>
        <v/>
      </c>
      <c r="J132" s="117" t="str">
        <f t="shared" si="19"/>
        <v/>
      </c>
      <c r="K132" s="117" t="str">
        <f t="shared" si="20"/>
        <v/>
      </c>
      <c r="L132" s="117" t="str">
        <f t="shared" si="21"/>
        <v/>
      </c>
      <c r="Q132" s="1">
        <f t="shared" si="22"/>
        <v>116</v>
      </c>
      <c r="R132" s="1">
        <f t="shared" si="23"/>
        <v>3430.1059731412479</v>
      </c>
      <c r="S132" s="1" t="e">
        <f t="shared" si="24"/>
        <v>#N/A</v>
      </c>
    </row>
    <row r="133" spans="1:19" ht="14.4" x14ac:dyDescent="0.3">
      <c r="A133" s="116">
        <f t="shared" si="25"/>
        <v>117</v>
      </c>
      <c r="B133" s="117">
        <f t="shared" si="26"/>
        <v>3430.1059731412479</v>
      </c>
      <c r="C133" s="117">
        <f t="shared" si="14"/>
        <v>200</v>
      </c>
      <c r="D133" s="117">
        <f t="shared" si="15"/>
        <v>62.885276174256212</v>
      </c>
      <c r="E133" s="117">
        <f t="shared" si="16"/>
        <v>137.11472382574379</v>
      </c>
      <c r="F133" s="117">
        <f t="shared" si="17"/>
        <v>3292.9912493155043</v>
      </c>
      <c r="H133" s="117" t="str">
        <f t="shared" si="27"/>
        <v/>
      </c>
      <c r="I133" s="117" t="str">
        <f t="shared" si="18"/>
        <v/>
      </c>
      <c r="J133" s="117" t="str">
        <f t="shared" si="19"/>
        <v/>
      </c>
      <c r="K133" s="117" t="str">
        <f t="shared" si="20"/>
        <v/>
      </c>
      <c r="L133" s="117" t="str">
        <f t="shared" si="21"/>
        <v/>
      </c>
      <c r="Q133" s="1">
        <f t="shared" si="22"/>
        <v>117</v>
      </c>
      <c r="R133" s="1">
        <f t="shared" si="23"/>
        <v>3292.9912493155043</v>
      </c>
      <c r="S133" s="1" t="e">
        <f t="shared" si="24"/>
        <v>#N/A</v>
      </c>
    </row>
    <row r="134" spans="1:19" ht="14.4" x14ac:dyDescent="0.3">
      <c r="A134" s="116">
        <f t="shared" si="25"/>
        <v>118</v>
      </c>
      <c r="B134" s="117">
        <f t="shared" si="26"/>
        <v>3292.9912493155043</v>
      </c>
      <c r="C134" s="117">
        <f t="shared" si="14"/>
        <v>200</v>
      </c>
      <c r="D134" s="117">
        <f t="shared" si="15"/>
        <v>60.371506237450916</v>
      </c>
      <c r="E134" s="117">
        <f t="shared" si="16"/>
        <v>139.62849376254908</v>
      </c>
      <c r="F134" s="117">
        <f t="shared" si="17"/>
        <v>3153.3627555529552</v>
      </c>
      <c r="H134" s="117" t="str">
        <f t="shared" si="27"/>
        <v/>
      </c>
      <c r="I134" s="117" t="str">
        <f t="shared" si="18"/>
        <v/>
      </c>
      <c r="J134" s="117" t="str">
        <f t="shared" si="19"/>
        <v/>
      </c>
      <c r="K134" s="117" t="str">
        <f t="shared" si="20"/>
        <v/>
      </c>
      <c r="L134" s="117" t="str">
        <f t="shared" si="21"/>
        <v/>
      </c>
      <c r="Q134" s="1">
        <f t="shared" si="22"/>
        <v>118</v>
      </c>
      <c r="R134" s="1">
        <f t="shared" si="23"/>
        <v>3153.3627555529552</v>
      </c>
      <c r="S134" s="1" t="e">
        <f t="shared" si="24"/>
        <v>#N/A</v>
      </c>
    </row>
    <row r="135" spans="1:19" ht="14.4" x14ac:dyDescent="0.3">
      <c r="A135" s="116">
        <f t="shared" si="25"/>
        <v>119</v>
      </c>
      <c r="B135" s="117">
        <f t="shared" si="26"/>
        <v>3153.3627555529552</v>
      </c>
      <c r="C135" s="117">
        <f t="shared" si="14"/>
        <v>200</v>
      </c>
      <c r="D135" s="117">
        <f t="shared" si="15"/>
        <v>57.811650518470842</v>
      </c>
      <c r="E135" s="117">
        <f t="shared" si="16"/>
        <v>142.18834948152914</v>
      </c>
      <c r="F135" s="117">
        <f t="shared" si="17"/>
        <v>3011.1744060714259</v>
      </c>
      <c r="H135" s="117" t="str">
        <f t="shared" si="27"/>
        <v/>
      </c>
      <c r="I135" s="117" t="str">
        <f t="shared" si="18"/>
        <v/>
      </c>
      <c r="J135" s="117" t="str">
        <f t="shared" si="19"/>
        <v/>
      </c>
      <c r="K135" s="117" t="str">
        <f t="shared" si="20"/>
        <v/>
      </c>
      <c r="L135" s="117" t="str">
        <f t="shared" si="21"/>
        <v/>
      </c>
      <c r="Q135" s="1">
        <f t="shared" si="22"/>
        <v>119</v>
      </c>
      <c r="R135" s="1">
        <f t="shared" si="23"/>
        <v>3011.1744060714259</v>
      </c>
      <c r="S135" s="1" t="e">
        <f t="shared" si="24"/>
        <v>#N/A</v>
      </c>
    </row>
    <row r="136" spans="1:19" ht="14.4" x14ac:dyDescent="0.3">
      <c r="A136" s="116">
        <f t="shared" si="25"/>
        <v>120</v>
      </c>
      <c r="B136" s="117">
        <f t="shared" si="26"/>
        <v>3011.1744060714259</v>
      </c>
      <c r="C136" s="117">
        <f t="shared" si="14"/>
        <v>200</v>
      </c>
      <c r="D136" s="117">
        <f t="shared" si="15"/>
        <v>55.204864111309476</v>
      </c>
      <c r="E136" s="117">
        <f t="shared" si="16"/>
        <v>144.79513588869054</v>
      </c>
      <c r="F136" s="117">
        <f t="shared" si="17"/>
        <v>2866.3792701827356</v>
      </c>
      <c r="H136" s="117" t="str">
        <f t="shared" si="27"/>
        <v/>
      </c>
      <c r="I136" s="117" t="str">
        <f t="shared" si="18"/>
        <v/>
      </c>
      <c r="J136" s="117" t="str">
        <f t="shared" si="19"/>
        <v/>
      </c>
      <c r="K136" s="117" t="str">
        <f t="shared" si="20"/>
        <v/>
      </c>
      <c r="L136" s="117" t="str">
        <f t="shared" si="21"/>
        <v/>
      </c>
      <c r="Q136" s="1">
        <f t="shared" si="22"/>
        <v>120</v>
      </c>
      <c r="R136" s="1">
        <f t="shared" si="23"/>
        <v>2866.3792701827356</v>
      </c>
      <c r="S136" s="1" t="e">
        <f t="shared" si="24"/>
        <v>#N/A</v>
      </c>
    </row>
    <row r="137" spans="1:19" ht="14.4" x14ac:dyDescent="0.3">
      <c r="A137" s="116">
        <f t="shared" si="25"/>
        <v>121</v>
      </c>
      <c r="B137" s="117">
        <f t="shared" si="26"/>
        <v>2866.3792701827356</v>
      </c>
      <c r="C137" s="117">
        <f t="shared" si="14"/>
        <v>200</v>
      </c>
      <c r="D137" s="117">
        <f t="shared" si="15"/>
        <v>52.55028662001682</v>
      </c>
      <c r="E137" s="117">
        <f t="shared" si="16"/>
        <v>147.44971337998317</v>
      </c>
      <c r="F137" s="117">
        <f t="shared" si="17"/>
        <v>2718.9295568027524</v>
      </c>
      <c r="H137" s="117" t="str">
        <f t="shared" si="27"/>
        <v/>
      </c>
      <c r="I137" s="117" t="str">
        <f t="shared" si="18"/>
        <v/>
      </c>
      <c r="J137" s="117" t="str">
        <f t="shared" si="19"/>
        <v/>
      </c>
      <c r="K137" s="117" t="str">
        <f t="shared" si="20"/>
        <v/>
      </c>
      <c r="L137" s="117" t="str">
        <f t="shared" si="21"/>
        <v/>
      </c>
      <c r="Q137" s="1">
        <f t="shared" si="22"/>
        <v>121</v>
      </c>
      <c r="R137" s="1">
        <f t="shared" si="23"/>
        <v>2718.9295568027524</v>
      </c>
      <c r="S137" s="1" t="e">
        <f t="shared" si="24"/>
        <v>#N/A</v>
      </c>
    </row>
    <row r="138" spans="1:19" ht="14.4" x14ac:dyDescent="0.3">
      <c r="A138" s="116">
        <f t="shared" si="25"/>
        <v>122</v>
      </c>
      <c r="B138" s="117">
        <f t="shared" si="26"/>
        <v>2718.9295568027524</v>
      </c>
      <c r="C138" s="117">
        <f t="shared" si="14"/>
        <v>200</v>
      </c>
      <c r="D138" s="117">
        <f t="shared" si="15"/>
        <v>49.847041874717128</v>
      </c>
      <c r="E138" s="117">
        <f t="shared" si="16"/>
        <v>150.15295812528288</v>
      </c>
      <c r="F138" s="117">
        <f t="shared" si="17"/>
        <v>2568.7765986774693</v>
      </c>
      <c r="H138" s="117" t="str">
        <f t="shared" si="27"/>
        <v/>
      </c>
      <c r="I138" s="117" t="str">
        <f t="shared" si="18"/>
        <v/>
      </c>
      <c r="J138" s="117" t="str">
        <f t="shared" si="19"/>
        <v/>
      </c>
      <c r="K138" s="117" t="str">
        <f t="shared" si="20"/>
        <v/>
      </c>
      <c r="L138" s="117" t="str">
        <f t="shared" si="21"/>
        <v/>
      </c>
      <c r="Q138" s="1">
        <f t="shared" si="22"/>
        <v>122</v>
      </c>
      <c r="R138" s="1">
        <f t="shared" si="23"/>
        <v>2568.7765986774693</v>
      </c>
      <c r="S138" s="1" t="e">
        <f t="shared" si="24"/>
        <v>#N/A</v>
      </c>
    </row>
    <row r="139" spans="1:19" ht="14.4" x14ac:dyDescent="0.3">
      <c r="A139" s="116">
        <f t="shared" si="25"/>
        <v>123</v>
      </c>
      <c r="B139" s="117">
        <f t="shared" si="26"/>
        <v>2568.7765986774693</v>
      </c>
      <c r="C139" s="117">
        <f t="shared" si="14"/>
        <v>200</v>
      </c>
      <c r="D139" s="117">
        <f t="shared" si="15"/>
        <v>47.094237642420275</v>
      </c>
      <c r="E139" s="117">
        <f t="shared" si="16"/>
        <v>152.90576235757973</v>
      </c>
      <c r="F139" s="117">
        <f t="shared" si="17"/>
        <v>2415.8708363198898</v>
      </c>
      <c r="H139" s="117" t="str">
        <f t="shared" si="27"/>
        <v/>
      </c>
      <c r="I139" s="117" t="str">
        <f t="shared" si="18"/>
        <v/>
      </c>
      <c r="J139" s="117" t="str">
        <f t="shared" si="19"/>
        <v/>
      </c>
      <c r="K139" s="117" t="str">
        <f t="shared" si="20"/>
        <v/>
      </c>
      <c r="L139" s="117" t="str">
        <f t="shared" si="21"/>
        <v/>
      </c>
      <c r="Q139" s="1">
        <f t="shared" si="22"/>
        <v>123</v>
      </c>
      <c r="R139" s="1">
        <f t="shared" si="23"/>
        <v>2415.8708363198898</v>
      </c>
      <c r="S139" s="1" t="e">
        <f t="shared" si="24"/>
        <v>#N/A</v>
      </c>
    </row>
    <row r="140" spans="1:19" ht="14.4" x14ac:dyDescent="0.3">
      <c r="A140" s="116">
        <f t="shared" si="25"/>
        <v>124</v>
      </c>
      <c r="B140" s="117">
        <f t="shared" si="26"/>
        <v>2415.8708363198898</v>
      </c>
      <c r="C140" s="117">
        <f t="shared" si="14"/>
        <v>200</v>
      </c>
      <c r="D140" s="117">
        <f t="shared" si="15"/>
        <v>44.290965332531314</v>
      </c>
      <c r="E140" s="117">
        <f t="shared" si="16"/>
        <v>155.7090346674687</v>
      </c>
      <c r="F140" s="117">
        <f t="shared" si="17"/>
        <v>2260.1618016524212</v>
      </c>
      <c r="H140" s="117" t="str">
        <f t="shared" si="27"/>
        <v/>
      </c>
      <c r="I140" s="117" t="str">
        <f t="shared" si="18"/>
        <v/>
      </c>
      <c r="J140" s="117" t="str">
        <f t="shared" si="19"/>
        <v/>
      </c>
      <c r="K140" s="117" t="str">
        <f t="shared" si="20"/>
        <v/>
      </c>
      <c r="L140" s="117" t="str">
        <f t="shared" si="21"/>
        <v/>
      </c>
      <c r="Q140" s="1">
        <f t="shared" si="22"/>
        <v>124</v>
      </c>
      <c r="R140" s="1">
        <f t="shared" si="23"/>
        <v>2260.1618016524212</v>
      </c>
      <c r="S140" s="1" t="e">
        <f t="shared" si="24"/>
        <v>#N/A</v>
      </c>
    </row>
    <row r="141" spans="1:19" ht="14.4" x14ac:dyDescent="0.3">
      <c r="A141" s="116">
        <f t="shared" si="25"/>
        <v>125</v>
      </c>
      <c r="B141" s="117">
        <f t="shared" si="26"/>
        <v>2260.1618016524212</v>
      </c>
      <c r="C141" s="117">
        <f t="shared" si="14"/>
        <v>200</v>
      </c>
      <c r="D141" s="117">
        <f t="shared" si="15"/>
        <v>41.436299696961058</v>
      </c>
      <c r="E141" s="117">
        <f t="shared" si="16"/>
        <v>158.56370030303896</v>
      </c>
      <c r="F141" s="117">
        <f t="shared" si="17"/>
        <v>2101.5981013493824</v>
      </c>
      <c r="H141" s="117" t="str">
        <f t="shared" si="27"/>
        <v/>
      </c>
      <c r="I141" s="117" t="str">
        <f t="shared" si="18"/>
        <v/>
      </c>
      <c r="J141" s="117" t="str">
        <f t="shared" si="19"/>
        <v/>
      </c>
      <c r="K141" s="117" t="str">
        <f t="shared" si="20"/>
        <v/>
      </c>
      <c r="L141" s="117" t="str">
        <f t="shared" si="21"/>
        <v/>
      </c>
      <c r="Q141" s="1">
        <f t="shared" si="22"/>
        <v>125</v>
      </c>
      <c r="R141" s="1">
        <f t="shared" si="23"/>
        <v>2101.5981013493824</v>
      </c>
      <c r="S141" s="1" t="e">
        <f t="shared" si="24"/>
        <v>#N/A</v>
      </c>
    </row>
    <row r="142" spans="1:19" ht="14.4" x14ac:dyDescent="0.3">
      <c r="A142" s="116">
        <f t="shared" si="25"/>
        <v>126</v>
      </c>
      <c r="B142" s="117">
        <f t="shared" si="26"/>
        <v>2101.5981013493824</v>
      </c>
      <c r="C142" s="117">
        <f t="shared" si="14"/>
        <v>200</v>
      </c>
      <c r="D142" s="117">
        <f t="shared" si="15"/>
        <v>38.529298524738678</v>
      </c>
      <c r="E142" s="117">
        <f t="shared" si="16"/>
        <v>161.47070147526131</v>
      </c>
      <c r="F142" s="117">
        <f t="shared" si="17"/>
        <v>1940.1273998741212</v>
      </c>
      <c r="H142" s="117" t="str">
        <f t="shared" si="27"/>
        <v/>
      </c>
      <c r="I142" s="117" t="str">
        <f t="shared" si="18"/>
        <v/>
      </c>
      <c r="J142" s="117" t="str">
        <f t="shared" si="19"/>
        <v/>
      </c>
      <c r="K142" s="117" t="str">
        <f t="shared" si="20"/>
        <v/>
      </c>
      <c r="L142" s="117" t="str">
        <f t="shared" si="21"/>
        <v/>
      </c>
      <c r="Q142" s="1">
        <f t="shared" si="22"/>
        <v>126</v>
      </c>
      <c r="R142" s="1">
        <f t="shared" si="23"/>
        <v>1940.1273998741212</v>
      </c>
      <c r="S142" s="1" t="e">
        <f t="shared" si="24"/>
        <v>#N/A</v>
      </c>
    </row>
    <row r="143" spans="1:19" ht="14.4" x14ac:dyDescent="0.3">
      <c r="A143" s="116">
        <f t="shared" si="25"/>
        <v>127</v>
      </c>
      <c r="B143" s="117">
        <f t="shared" si="26"/>
        <v>1940.1273998741212</v>
      </c>
      <c r="C143" s="117">
        <f t="shared" si="14"/>
        <v>200</v>
      </c>
      <c r="D143" s="117">
        <f t="shared" si="15"/>
        <v>35.569002331025558</v>
      </c>
      <c r="E143" s="117">
        <f t="shared" si="16"/>
        <v>164.43099766897444</v>
      </c>
      <c r="F143" s="117">
        <f t="shared" si="17"/>
        <v>1775.6964022051468</v>
      </c>
      <c r="H143" s="117" t="str">
        <f t="shared" si="27"/>
        <v/>
      </c>
      <c r="I143" s="117" t="str">
        <f t="shared" si="18"/>
        <v/>
      </c>
      <c r="J143" s="117" t="str">
        <f t="shared" si="19"/>
        <v/>
      </c>
      <c r="K143" s="117" t="str">
        <f t="shared" si="20"/>
        <v/>
      </c>
      <c r="L143" s="117" t="str">
        <f t="shared" si="21"/>
        <v/>
      </c>
      <c r="Q143" s="1">
        <f t="shared" si="22"/>
        <v>127</v>
      </c>
      <c r="R143" s="1">
        <f t="shared" si="23"/>
        <v>1775.6964022051468</v>
      </c>
      <c r="S143" s="1" t="e">
        <f t="shared" si="24"/>
        <v>#N/A</v>
      </c>
    </row>
    <row r="144" spans="1:19" ht="14.4" x14ac:dyDescent="0.3">
      <c r="A144" s="116">
        <f t="shared" si="25"/>
        <v>128</v>
      </c>
      <c r="B144" s="117">
        <f t="shared" si="26"/>
        <v>1775.6964022051468</v>
      </c>
      <c r="C144" s="117">
        <f t="shared" si="14"/>
        <v>200</v>
      </c>
      <c r="D144" s="117">
        <f t="shared" si="15"/>
        <v>32.554434040427694</v>
      </c>
      <c r="E144" s="117">
        <f t="shared" si="16"/>
        <v>167.44556595957232</v>
      </c>
      <c r="F144" s="117">
        <f t="shared" si="17"/>
        <v>1608.2508362455744</v>
      </c>
      <c r="H144" s="117" t="str">
        <f t="shared" si="27"/>
        <v/>
      </c>
      <c r="I144" s="117" t="str">
        <f t="shared" si="18"/>
        <v/>
      </c>
      <c r="J144" s="117" t="str">
        <f t="shared" si="19"/>
        <v/>
      </c>
      <c r="K144" s="117" t="str">
        <f t="shared" si="20"/>
        <v/>
      </c>
      <c r="L144" s="117" t="str">
        <f t="shared" si="21"/>
        <v/>
      </c>
      <c r="Q144" s="1">
        <f t="shared" si="22"/>
        <v>128</v>
      </c>
      <c r="R144" s="1">
        <f t="shared" si="23"/>
        <v>1608.2508362455744</v>
      </c>
      <c r="S144" s="1" t="e">
        <f t="shared" si="24"/>
        <v>#N/A</v>
      </c>
    </row>
    <row r="145" spans="1:19" ht="14.4" x14ac:dyDescent="0.3">
      <c r="A145" s="116">
        <f t="shared" si="25"/>
        <v>129</v>
      </c>
      <c r="B145" s="117">
        <f t="shared" si="26"/>
        <v>1608.2508362455744</v>
      </c>
      <c r="C145" s="117">
        <f t="shared" ref="C145:C208" si="28">IF($B145="","",MIN($B$7,$B145+$D145))</f>
        <v>200</v>
      </c>
      <c r="D145" s="117">
        <f t="shared" ref="D145:D208" si="29">IF($B145="","",$B145*($B$6/12))</f>
        <v>29.484598664502197</v>
      </c>
      <c r="E145" s="117">
        <f t="shared" ref="E145:E208" si="30">IF($B145="","",$C145-$D145)</f>
        <v>170.51540133549781</v>
      </c>
      <c r="F145" s="117">
        <f t="shared" ref="F145:F208" si="31">IF($B145="","",MAX($B145+$D145-$C145,0))</f>
        <v>1437.7354349100767</v>
      </c>
      <c r="H145" s="117" t="str">
        <f t="shared" si="27"/>
        <v/>
      </c>
      <c r="I145" s="117" t="str">
        <f t="shared" ref="I145:I208" si="32">IF($H145="","",MIN($B$7+$B$8+IF($A145=$B$10,$B$9,0),$H145+$J145))</f>
        <v/>
      </c>
      <c r="J145" s="117" t="str">
        <f t="shared" ref="J145:J208" si="33">IF($H145="","",$H145*($B$6/12))</f>
        <v/>
      </c>
      <c r="K145" s="117" t="str">
        <f t="shared" ref="K145:K208" si="34">IF($H145="","",$I145-$J145)</f>
        <v/>
      </c>
      <c r="L145" s="117" t="str">
        <f t="shared" ref="L145:L208" si="35">IF($H145="","",MAX($H145+$J145-$I145,0))</f>
        <v/>
      </c>
      <c r="Q145" s="1">
        <f t="shared" ref="Q145:Q208" si="36">IF(ISNUMBER($A145),$A145,NA())</f>
        <v>129</v>
      </c>
      <c r="R145" s="1">
        <f t="shared" ref="R145:R208" si="37">IF(ISNUMBER($F145),$F145,NA())</f>
        <v>1437.7354349100767</v>
      </c>
      <c r="S145" s="1" t="e">
        <f t="shared" ref="S145:S208" si="38">IF(ISNUMBER($L145),$L145,NA())</f>
        <v>#N/A</v>
      </c>
    </row>
    <row r="146" spans="1:19" ht="14.4" x14ac:dyDescent="0.3">
      <c r="A146" s="116">
        <f t="shared" ref="A146:A209" si="39">IF(AND(N($F145)&lt;=0,N($L145)&lt;=0),"",$A145+1)</f>
        <v>130</v>
      </c>
      <c r="B146" s="117">
        <f t="shared" ref="B146:B209" si="40">IF(N($F145)&lt;=0,"",$F145)</f>
        <v>1437.7354349100767</v>
      </c>
      <c r="C146" s="117">
        <f t="shared" si="28"/>
        <v>200</v>
      </c>
      <c r="D146" s="117">
        <f t="shared" si="29"/>
        <v>26.358482973351407</v>
      </c>
      <c r="E146" s="117">
        <f t="shared" si="30"/>
        <v>173.64151702664859</v>
      </c>
      <c r="F146" s="117">
        <f t="shared" si="31"/>
        <v>1264.093917883428</v>
      </c>
      <c r="H146" s="117" t="str">
        <f t="shared" ref="H146:H209" si="41">IF(N($L145)&lt;=0,"",$L145)</f>
        <v/>
      </c>
      <c r="I146" s="117" t="str">
        <f t="shared" si="32"/>
        <v/>
      </c>
      <c r="J146" s="117" t="str">
        <f t="shared" si="33"/>
        <v/>
      </c>
      <c r="K146" s="117" t="str">
        <f t="shared" si="34"/>
        <v/>
      </c>
      <c r="L146" s="117" t="str">
        <f t="shared" si="35"/>
        <v/>
      </c>
      <c r="Q146" s="1">
        <f t="shared" si="36"/>
        <v>130</v>
      </c>
      <c r="R146" s="1">
        <f t="shared" si="37"/>
        <v>1264.093917883428</v>
      </c>
      <c r="S146" s="1" t="e">
        <f t="shared" si="38"/>
        <v>#N/A</v>
      </c>
    </row>
    <row r="147" spans="1:19" ht="14.4" x14ac:dyDescent="0.3">
      <c r="A147" s="116">
        <f t="shared" si="39"/>
        <v>131</v>
      </c>
      <c r="B147" s="117">
        <f t="shared" si="40"/>
        <v>1264.093917883428</v>
      </c>
      <c r="C147" s="117">
        <f t="shared" si="28"/>
        <v>200</v>
      </c>
      <c r="D147" s="117">
        <f t="shared" si="29"/>
        <v>23.17505516119618</v>
      </c>
      <c r="E147" s="117">
        <f t="shared" si="30"/>
        <v>176.82494483880382</v>
      </c>
      <c r="F147" s="117">
        <f t="shared" si="31"/>
        <v>1087.2689730446243</v>
      </c>
      <c r="H147" s="117" t="str">
        <f t="shared" si="41"/>
        <v/>
      </c>
      <c r="I147" s="117" t="str">
        <f t="shared" si="32"/>
        <v/>
      </c>
      <c r="J147" s="117" t="str">
        <f t="shared" si="33"/>
        <v/>
      </c>
      <c r="K147" s="117" t="str">
        <f t="shared" si="34"/>
        <v/>
      </c>
      <c r="L147" s="117" t="str">
        <f t="shared" si="35"/>
        <v/>
      </c>
      <c r="Q147" s="1">
        <f t="shared" si="36"/>
        <v>131</v>
      </c>
      <c r="R147" s="1">
        <f t="shared" si="37"/>
        <v>1087.2689730446243</v>
      </c>
      <c r="S147" s="1" t="e">
        <f t="shared" si="38"/>
        <v>#N/A</v>
      </c>
    </row>
    <row r="148" spans="1:19" ht="14.4" x14ac:dyDescent="0.3">
      <c r="A148" s="116">
        <f t="shared" si="39"/>
        <v>132</v>
      </c>
      <c r="B148" s="117">
        <f t="shared" si="40"/>
        <v>1087.2689730446243</v>
      </c>
      <c r="C148" s="117">
        <f t="shared" si="28"/>
        <v>200</v>
      </c>
      <c r="D148" s="117">
        <f t="shared" si="29"/>
        <v>19.933264505818112</v>
      </c>
      <c r="E148" s="117">
        <f t="shared" si="30"/>
        <v>180.0667354941819</v>
      </c>
      <c r="F148" s="117">
        <f t="shared" si="31"/>
        <v>907.20223755044253</v>
      </c>
      <c r="H148" s="117" t="str">
        <f t="shared" si="41"/>
        <v/>
      </c>
      <c r="I148" s="117" t="str">
        <f t="shared" si="32"/>
        <v/>
      </c>
      <c r="J148" s="117" t="str">
        <f t="shared" si="33"/>
        <v/>
      </c>
      <c r="K148" s="117" t="str">
        <f t="shared" si="34"/>
        <v/>
      </c>
      <c r="L148" s="117" t="str">
        <f t="shared" si="35"/>
        <v/>
      </c>
      <c r="Q148" s="1">
        <f t="shared" si="36"/>
        <v>132</v>
      </c>
      <c r="R148" s="1">
        <f t="shared" si="37"/>
        <v>907.20223755044253</v>
      </c>
      <c r="S148" s="1" t="e">
        <f t="shared" si="38"/>
        <v>#N/A</v>
      </c>
    </row>
    <row r="149" spans="1:19" ht="14.4" x14ac:dyDescent="0.3">
      <c r="A149" s="116">
        <f t="shared" si="39"/>
        <v>133</v>
      </c>
      <c r="B149" s="117">
        <f t="shared" si="40"/>
        <v>907.20223755044253</v>
      </c>
      <c r="C149" s="117">
        <f t="shared" si="28"/>
        <v>200</v>
      </c>
      <c r="D149" s="117">
        <f t="shared" si="29"/>
        <v>16.632041021758113</v>
      </c>
      <c r="E149" s="117">
        <f t="shared" si="30"/>
        <v>183.36795897824189</v>
      </c>
      <c r="F149" s="117">
        <f t="shared" si="31"/>
        <v>723.83427857220067</v>
      </c>
      <c r="H149" s="117" t="str">
        <f t="shared" si="41"/>
        <v/>
      </c>
      <c r="I149" s="117" t="str">
        <f t="shared" si="32"/>
        <v/>
      </c>
      <c r="J149" s="117" t="str">
        <f t="shared" si="33"/>
        <v/>
      </c>
      <c r="K149" s="117" t="str">
        <f t="shared" si="34"/>
        <v/>
      </c>
      <c r="L149" s="117" t="str">
        <f t="shared" si="35"/>
        <v/>
      </c>
      <c r="Q149" s="1">
        <f t="shared" si="36"/>
        <v>133</v>
      </c>
      <c r="R149" s="1">
        <f t="shared" si="37"/>
        <v>723.83427857220067</v>
      </c>
      <c r="S149" s="1" t="e">
        <f t="shared" si="38"/>
        <v>#N/A</v>
      </c>
    </row>
    <row r="150" spans="1:19" ht="14.4" x14ac:dyDescent="0.3">
      <c r="A150" s="116">
        <f t="shared" si="39"/>
        <v>134</v>
      </c>
      <c r="B150" s="117">
        <f t="shared" si="40"/>
        <v>723.83427857220067</v>
      </c>
      <c r="C150" s="117">
        <f t="shared" si="28"/>
        <v>200</v>
      </c>
      <c r="D150" s="117">
        <f t="shared" si="29"/>
        <v>13.270295107157013</v>
      </c>
      <c r="E150" s="117">
        <f t="shared" si="30"/>
        <v>186.72970489284299</v>
      </c>
      <c r="F150" s="117">
        <f t="shared" si="31"/>
        <v>537.10457367935771</v>
      </c>
      <c r="H150" s="117" t="str">
        <f t="shared" si="41"/>
        <v/>
      </c>
      <c r="I150" s="117" t="str">
        <f t="shared" si="32"/>
        <v/>
      </c>
      <c r="J150" s="117" t="str">
        <f t="shared" si="33"/>
        <v/>
      </c>
      <c r="K150" s="117" t="str">
        <f t="shared" si="34"/>
        <v/>
      </c>
      <c r="L150" s="117" t="str">
        <f t="shared" si="35"/>
        <v/>
      </c>
      <c r="Q150" s="1">
        <f t="shared" si="36"/>
        <v>134</v>
      </c>
      <c r="R150" s="1">
        <f t="shared" si="37"/>
        <v>537.10457367935771</v>
      </c>
      <c r="S150" s="1" t="e">
        <f t="shared" si="38"/>
        <v>#N/A</v>
      </c>
    </row>
    <row r="151" spans="1:19" ht="14.4" x14ac:dyDescent="0.3">
      <c r="A151" s="116">
        <f t="shared" si="39"/>
        <v>135</v>
      </c>
      <c r="B151" s="117">
        <f t="shared" si="40"/>
        <v>537.10457367935771</v>
      </c>
      <c r="C151" s="117">
        <f t="shared" si="28"/>
        <v>200</v>
      </c>
      <c r="D151" s="117">
        <f t="shared" si="29"/>
        <v>9.8469171841215584</v>
      </c>
      <c r="E151" s="117">
        <f t="shared" si="30"/>
        <v>190.15308281587843</v>
      </c>
      <c r="F151" s="117">
        <f t="shared" si="31"/>
        <v>346.95149086347931</v>
      </c>
      <c r="H151" s="117" t="str">
        <f t="shared" si="41"/>
        <v/>
      </c>
      <c r="I151" s="117" t="str">
        <f t="shared" si="32"/>
        <v/>
      </c>
      <c r="J151" s="117" t="str">
        <f t="shared" si="33"/>
        <v/>
      </c>
      <c r="K151" s="117" t="str">
        <f t="shared" si="34"/>
        <v/>
      </c>
      <c r="L151" s="117" t="str">
        <f t="shared" si="35"/>
        <v/>
      </c>
      <c r="Q151" s="1">
        <f t="shared" si="36"/>
        <v>135</v>
      </c>
      <c r="R151" s="1">
        <f t="shared" si="37"/>
        <v>346.95149086347931</v>
      </c>
      <c r="S151" s="1" t="e">
        <f t="shared" si="38"/>
        <v>#N/A</v>
      </c>
    </row>
    <row r="152" spans="1:19" ht="14.4" x14ac:dyDescent="0.3">
      <c r="A152" s="116">
        <f t="shared" si="39"/>
        <v>136</v>
      </c>
      <c r="B152" s="117">
        <f t="shared" si="40"/>
        <v>346.95149086347931</v>
      </c>
      <c r="C152" s="117">
        <f t="shared" si="28"/>
        <v>200</v>
      </c>
      <c r="D152" s="117">
        <f t="shared" si="29"/>
        <v>6.3607773324971211</v>
      </c>
      <c r="E152" s="117">
        <f t="shared" si="30"/>
        <v>193.63922266750288</v>
      </c>
      <c r="F152" s="117">
        <f t="shared" si="31"/>
        <v>153.3122681959764</v>
      </c>
      <c r="H152" s="117" t="str">
        <f t="shared" si="41"/>
        <v/>
      </c>
      <c r="I152" s="117" t="str">
        <f t="shared" si="32"/>
        <v/>
      </c>
      <c r="J152" s="117" t="str">
        <f t="shared" si="33"/>
        <v/>
      </c>
      <c r="K152" s="117" t="str">
        <f t="shared" si="34"/>
        <v/>
      </c>
      <c r="L152" s="117" t="str">
        <f t="shared" si="35"/>
        <v/>
      </c>
      <c r="Q152" s="1">
        <f t="shared" si="36"/>
        <v>136</v>
      </c>
      <c r="R152" s="1">
        <f t="shared" si="37"/>
        <v>153.3122681959764</v>
      </c>
      <c r="S152" s="1" t="e">
        <f t="shared" si="38"/>
        <v>#N/A</v>
      </c>
    </row>
    <row r="153" spans="1:19" ht="14.4" x14ac:dyDescent="0.3">
      <c r="A153" s="116">
        <f t="shared" si="39"/>
        <v>137</v>
      </c>
      <c r="B153" s="117">
        <f t="shared" si="40"/>
        <v>153.3122681959764</v>
      </c>
      <c r="C153" s="117">
        <f t="shared" si="28"/>
        <v>156.12299311290263</v>
      </c>
      <c r="D153" s="117">
        <f t="shared" si="29"/>
        <v>2.8107249169262341</v>
      </c>
      <c r="E153" s="117">
        <f t="shared" si="30"/>
        <v>153.3122681959764</v>
      </c>
      <c r="F153" s="117">
        <f t="shared" si="31"/>
        <v>0</v>
      </c>
      <c r="H153" s="117" t="str">
        <f t="shared" si="41"/>
        <v/>
      </c>
      <c r="I153" s="117" t="str">
        <f t="shared" si="32"/>
        <v/>
      </c>
      <c r="J153" s="117" t="str">
        <f t="shared" si="33"/>
        <v/>
      </c>
      <c r="K153" s="117" t="str">
        <f t="shared" si="34"/>
        <v/>
      </c>
      <c r="L153" s="117" t="str">
        <f t="shared" si="35"/>
        <v/>
      </c>
      <c r="Q153" s="1">
        <f t="shared" si="36"/>
        <v>137</v>
      </c>
      <c r="R153" s="1">
        <f t="shared" si="37"/>
        <v>0</v>
      </c>
      <c r="S153" s="1" t="e">
        <f t="shared" si="38"/>
        <v>#N/A</v>
      </c>
    </row>
    <row r="154" spans="1:19" ht="14.4" x14ac:dyDescent="0.3">
      <c r="A154" s="116" t="str">
        <f t="shared" si="39"/>
        <v/>
      </c>
      <c r="B154" s="117" t="str">
        <f t="shared" si="40"/>
        <v/>
      </c>
      <c r="C154" s="117" t="str">
        <f t="shared" si="28"/>
        <v/>
      </c>
      <c r="D154" s="117" t="str">
        <f t="shared" si="29"/>
        <v/>
      </c>
      <c r="E154" s="117" t="str">
        <f t="shared" si="30"/>
        <v/>
      </c>
      <c r="F154" s="117" t="str">
        <f t="shared" si="31"/>
        <v/>
      </c>
      <c r="H154" s="117" t="str">
        <f t="shared" si="41"/>
        <v/>
      </c>
      <c r="I154" s="117" t="str">
        <f t="shared" si="32"/>
        <v/>
      </c>
      <c r="J154" s="117" t="str">
        <f t="shared" si="33"/>
        <v/>
      </c>
      <c r="K154" s="117" t="str">
        <f t="shared" si="34"/>
        <v/>
      </c>
      <c r="L154" s="117" t="str">
        <f t="shared" si="35"/>
        <v/>
      </c>
      <c r="Q154" s="1" t="e">
        <f t="shared" si="36"/>
        <v>#N/A</v>
      </c>
      <c r="R154" s="1" t="e">
        <f t="shared" si="37"/>
        <v>#N/A</v>
      </c>
      <c r="S154" s="1" t="e">
        <f t="shared" si="38"/>
        <v>#N/A</v>
      </c>
    </row>
    <row r="155" spans="1:19" ht="14.4" x14ac:dyDescent="0.3">
      <c r="A155" s="116" t="str">
        <f t="shared" si="39"/>
        <v/>
      </c>
      <c r="B155" s="117" t="str">
        <f t="shared" si="40"/>
        <v/>
      </c>
      <c r="C155" s="117" t="str">
        <f t="shared" si="28"/>
        <v/>
      </c>
      <c r="D155" s="117" t="str">
        <f t="shared" si="29"/>
        <v/>
      </c>
      <c r="E155" s="117" t="str">
        <f t="shared" si="30"/>
        <v/>
      </c>
      <c r="F155" s="117" t="str">
        <f t="shared" si="31"/>
        <v/>
      </c>
      <c r="H155" s="117" t="str">
        <f t="shared" si="41"/>
        <v/>
      </c>
      <c r="I155" s="117" t="str">
        <f t="shared" si="32"/>
        <v/>
      </c>
      <c r="J155" s="117" t="str">
        <f t="shared" si="33"/>
        <v/>
      </c>
      <c r="K155" s="117" t="str">
        <f t="shared" si="34"/>
        <v/>
      </c>
      <c r="L155" s="117" t="str">
        <f t="shared" si="35"/>
        <v/>
      </c>
      <c r="Q155" s="1" t="e">
        <f t="shared" si="36"/>
        <v>#N/A</v>
      </c>
      <c r="R155" s="1" t="e">
        <f t="shared" si="37"/>
        <v>#N/A</v>
      </c>
      <c r="S155" s="1" t="e">
        <f t="shared" si="38"/>
        <v>#N/A</v>
      </c>
    </row>
    <row r="156" spans="1:19" ht="14.4" x14ac:dyDescent="0.3">
      <c r="A156" s="116" t="str">
        <f t="shared" si="39"/>
        <v/>
      </c>
      <c r="B156" s="117" t="str">
        <f t="shared" si="40"/>
        <v/>
      </c>
      <c r="C156" s="117" t="str">
        <f t="shared" si="28"/>
        <v/>
      </c>
      <c r="D156" s="117" t="str">
        <f t="shared" si="29"/>
        <v/>
      </c>
      <c r="E156" s="117" t="str">
        <f t="shared" si="30"/>
        <v/>
      </c>
      <c r="F156" s="117" t="str">
        <f t="shared" si="31"/>
        <v/>
      </c>
      <c r="H156" s="117" t="str">
        <f t="shared" si="41"/>
        <v/>
      </c>
      <c r="I156" s="117" t="str">
        <f t="shared" si="32"/>
        <v/>
      </c>
      <c r="J156" s="117" t="str">
        <f t="shared" si="33"/>
        <v/>
      </c>
      <c r="K156" s="117" t="str">
        <f t="shared" si="34"/>
        <v/>
      </c>
      <c r="L156" s="117" t="str">
        <f t="shared" si="35"/>
        <v/>
      </c>
      <c r="Q156" s="1" t="e">
        <f t="shared" si="36"/>
        <v>#N/A</v>
      </c>
      <c r="R156" s="1" t="e">
        <f t="shared" si="37"/>
        <v>#N/A</v>
      </c>
      <c r="S156" s="1" t="e">
        <f t="shared" si="38"/>
        <v>#N/A</v>
      </c>
    </row>
    <row r="157" spans="1:19" ht="14.4" x14ac:dyDescent="0.3">
      <c r="A157" s="116" t="str">
        <f t="shared" si="39"/>
        <v/>
      </c>
      <c r="B157" s="117" t="str">
        <f t="shared" si="40"/>
        <v/>
      </c>
      <c r="C157" s="117" t="str">
        <f t="shared" si="28"/>
        <v/>
      </c>
      <c r="D157" s="117" t="str">
        <f t="shared" si="29"/>
        <v/>
      </c>
      <c r="E157" s="117" t="str">
        <f t="shared" si="30"/>
        <v/>
      </c>
      <c r="F157" s="117" t="str">
        <f t="shared" si="31"/>
        <v/>
      </c>
      <c r="H157" s="117" t="str">
        <f t="shared" si="41"/>
        <v/>
      </c>
      <c r="I157" s="117" t="str">
        <f t="shared" si="32"/>
        <v/>
      </c>
      <c r="J157" s="117" t="str">
        <f t="shared" si="33"/>
        <v/>
      </c>
      <c r="K157" s="117" t="str">
        <f t="shared" si="34"/>
        <v/>
      </c>
      <c r="L157" s="117" t="str">
        <f t="shared" si="35"/>
        <v/>
      </c>
      <c r="Q157" s="1" t="e">
        <f t="shared" si="36"/>
        <v>#N/A</v>
      </c>
      <c r="R157" s="1" t="e">
        <f t="shared" si="37"/>
        <v>#N/A</v>
      </c>
      <c r="S157" s="1" t="e">
        <f t="shared" si="38"/>
        <v>#N/A</v>
      </c>
    </row>
    <row r="158" spans="1:19" ht="14.4" x14ac:dyDescent="0.3">
      <c r="A158" s="116" t="str">
        <f t="shared" si="39"/>
        <v/>
      </c>
      <c r="B158" s="117" t="str">
        <f t="shared" si="40"/>
        <v/>
      </c>
      <c r="C158" s="117" t="str">
        <f t="shared" si="28"/>
        <v/>
      </c>
      <c r="D158" s="117" t="str">
        <f t="shared" si="29"/>
        <v/>
      </c>
      <c r="E158" s="117" t="str">
        <f t="shared" si="30"/>
        <v/>
      </c>
      <c r="F158" s="117" t="str">
        <f t="shared" si="31"/>
        <v/>
      </c>
      <c r="H158" s="117" t="str">
        <f t="shared" si="41"/>
        <v/>
      </c>
      <c r="I158" s="117" t="str">
        <f t="shared" si="32"/>
        <v/>
      </c>
      <c r="J158" s="117" t="str">
        <f t="shared" si="33"/>
        <v/>
      </c>
      <c r="K158" s="117" t="str">
        <f t="shared" si="34"/>
        <v/>
      </c>
      <c r="L158" s="117" t="str">
        <f t="shared" si="35"/>
        <v/>
      </c>
      <c r="Q158" s="1" t="e">
        <f t="shared" si="36"/>
        <v>#N/A</v>
      </c>
      <c r="R158" s="1" t="e">
        <f t="shared" si="37"/>
        <v>#N/A</v>
      </c>
      <c r="S158" s="1" t="e">
        <f t="shared" si="38"/>
        <v>#N/A</v>
      </c>
    </row>
    <row r="159" spans="1:19" ht="14.4" x14ac:dyDescent="0.3">
      <c r="A159" s="116" t="str">
        <f t="shared" si="39"/>
        <v/>
      </c>
      <c r="B159" s="117" t="str">
        <f t="shared" si="40"/>
        <v/>
      </c>
      <c r="C159" s="117" t="str">
        <f t="shared" si="28"/>
        <v/>
      </c>
      <c r="D159" s="117" t="str">
        <f t="shared" si="29"/>
        <v/>
      </c>
      <c r="E159" s="117" t="str">
        <f t="shared" si="30"/>
        <v/>
      </c>
      <c r="F159" s="117" t="str">
        <f t="shared" si="31"/>
        <v/>
      </c>
      <c r="H159" s="117" t="str">
        <f t="shared" si="41"/>
        <v/>
      </c>
      <c r="I159" s="117" t="str">
        <f t="shared" si="32"/>
        <v/>
      </c>
      <c r="J159" s="117" t="str">
        <f t="shared" si="33"/>
        <v/>
      </c>
      <c r="K159" s="117" t="str">
        <f t="shared" si="34"/>
        <v/>
      </c>
      <c r="L159" s="117" t="str">
        <f t="shared" si="35"/>
        <v/>
      </c>
      <c r="Q159" s="1" t="e">
        <f t="shared" si="36"/>
        <v>#N/A</v>
      </c>
      <c r="R159" s="1" t="e">
        <f t="shared" si="37"/>
        <v>#N/A</v>
      </c>
      <c r="S159" s="1" t="e">
        <f t="shared" si="38"/>
        <v>#N/A</v>
      </c>
    </row>
    <row r="160" spans="1:19" ht="14.4" x14ac:dyDescent="0.3">
      <c r="A160" s="116" t="str">
        <f t="shared" si="39"/>
        <v/>
      </c>
      <c r="B160" s="117" t="str">
        <f t="shared" si="40"/>
        <v/>
      </c>
      <c r="C160" s="117" t="str">
        <f t="shared" si="28"/>
        <v/>
      </c>
      <c r="D160" s="117" t="str">
        <f t="shared" si="29"/>
        <v/>
      </c>
      <c r="E160" s="117" t="str">
        <f t="shared" si="30"/>
        <v/>
      </c>
      <c r="F160" s="117" t="str">
        <f t="shared" si="31"/>
        <v/>
      </c>
      <c r="H160" s="117" t="str">
        <f t="shared" si="41"/>
        <v/>
      </c>
      <c r="I160" s="117" t="str">
        <f t="shared" si="32"/>
        <v/>
      </c>
      <c r="J160" s="117" t="str">
        <f t="shared" si="33"/>
        <v/>
      </c>
      <c r="K160" s="117" t="str">
        <f t="shared" si="34"/>
        <v/>
      </c>
      <c r="L160" s="117" t="str">
        <f t="shared" si="35"/>
        <v/>
      </c>
      <c r="Q160" s="1" t="e">
        <f t="shared" si="36"/>
        <v>#N/A</v>
      </c>
      <c r="R160" s="1" t="e">
        <f t="shared" si="37"/>
        <v>#N/A</v>
      </c>
      <c r="S160" s="1" t="e">
        <f t="shared" si="38"/>
        <v>#N/A</v>
      </c>
    </row>
    <row r="161" spans="1:19" ht="14.4" x14ac:dyDescent="0.3">
      <c r="A161" s="116" t="str">
        <f t="shared" si="39"/>
        <v/>
      </c>
      <c r="B161" s="117" t="str">
        <f t="shared" si="40"/>
        <v/>
      </c>
      <c r="C161" s="117" t="str">
        <f t="shared" si="28"/>
        <v/>
      </c>
      <c r="D161" s="117" t="str">
        <f t="shared" si="29"/>
        <v/>
      </c>
      <c r="E161" s="117" t="str">
        <f t="shared" si="30"/>
        <v/>
      </c>
      <c r="F161" s="117" t="str">
        <f t="shared" si="31"/>
        <v/>
      </c>
      <c r="H161" s="117" t="str">
        <f t="shared" si="41"/>
        <v/>
      </c>
      <c r="I161" s="117" t="str">
        <f t="shared" si="32"/>
        <v/>
      </c>
      <c r="J161" s="117" t="str">
        <f t="shared" si="33"/>
        <v/>
      </c>
      <c r="K161" s="117" t="str">
        <f t="shared" si="34"/>
        <v/>
      </c>
      <c r="L161" s="117" t="str">
        <f t="shared" si="35"/>
        <v/>
      </c>
      <c r="Q161" s="1" t="e">
        <f t="shared" si="36"/>
        <v>#N/A</v>
      </c>
      <c r="R161" s="1" t="e">
        <f t="shared" si="37"/>
        <v>#N/A</v>
      </c>
      <c r="S161" s="1" t="e">
        <f t="shared" si="38"/>
        <v>#N/A</v>
      </c>
    </row>
    <row r="162" spans="1:19" ht="14.4" x14ac:dyDescent="0.3">
      <c r="A162" s="116" t="str">
        <f t="shared" si="39"/>
        <v/>
      </c>
      <c r="B162" s="117" t="str">
        <f t="shared" si="40"/>
        <v/>
      </c>
      <c r="C162" s="117" t="str">
        <f t="shared" si="28"/>
        <v/>
      </c>
      <c r="D162" s="117" t="str">
        <f t="shared" si="29"/>
        <v/>
      </c>
      <c r="E162" s="117" t="str">
        <f t="shared" si="30"/>
        <v/>
      </c>
      <c r="F162" s="117" t="str">
        <f t="shared" si="31"/>
        <v/>
      </c>
      <c r="H162" s="117" t="str">
        <f t="shared" si="41"/>
        <v/>
      </c>
      <c r="I162" s="117" t="str">
        <f t="shared" si="32"/>
        <v/>
      </c>
      <c r="J162" s="117" t="str">
        <f t="shared" si="33"/>
        <v/>
      </c>
      <c r="K162" s="117" t="str">
        <f t="shared" si="34"/>
        <v/>
      </c>
      <c r="L162" s="117" t="str">
        <f t="shared" si="35"/>
        <v/>
      </c>
      <c r="Q162" s="1" t="e">
        <f t="shared" si="36"/>
        <v>#N/A</v>
      </c>
      <c r="R162" s="1" t="e">
        <f t="shared" si="37"/>
        <v>#N/A</v>
      </c>
      <c r="S162" s="1" t="e">
        <f t="shared" si="38"/>
        <v>#N/A</v>
      </c>
    </row>
    <row r="163" spans="1:19" ht="14.4" x14ac:dyDescent="0.3">
      <c r="A163" s="116" t="str">
        <f t="shared" si="39"/>
        <v/>
      </c>
      <c r="B163" s="117" t="str">
        <f t="shared" si="40"/>
        <v/>
      </c>
      <c r="C163" s="117" t="str">
        <f t="shared" si="28"/>
        <v/>
      </c>
      <c r="D163" s="117" t="str">
        <f t="shared" si="29"/>
        <v/>
      </c>
      <c r="E163" s="117" t="str">
        <f t="shared" si="30"/>
        <v/>
      </c>
      <c r="F163" s="117" t="str">
        <f t="shared" si="31"/>
        <v/>
      </c>
      <c r="H163" s="117" t="str">
        <f t="shared" si="41"/>
        <v/>
      </c>
      <c r="I163" s="117" t="str">
        <f t="shared" si="32"/>
        <v/>
      </c>
      <c r="J163" s="117" t="str">
        <f t="shared" si="33"/>
        <v/>
      </c>
      <c r="K163" s="117" t="str">
        <f t="shared" si="34"/>
        <v/>
      </c>
      <c r="L163" s="117" t="str">
        <f t="shared" si="35"/>
        <v/>
      </c>
      <c r="Q163" s="1" t="e">
        <f t="shared" si="36"/>
        <v>#N/A</v>
      </c>
      <c r="R163" s="1" t="e">
        <f t="shared" si="37"/>
        <v>#N/A</v>
      </c>
      <c r="S163" s="1" t="e">
        <f t="shared" si="38"/>
        <v>#N/A</v>
      </c>
    </row>
    <row r="164" spans="1:19" ht="14.4" x14ac:dyDescent="0.3">
      <c r="A164" s="116" t="str">
        <f t="shared" si="39"/>
        <v/>
      </c>
      <c r="B164" s="117" t="str">
        <f t="shared" si="40"/>
        <v/>
      </c>
      <c r="C164" s="117" t="str">
        <f t="shared" si="28"/>
        <v/>
      </c>
      <c r="D164" s="117" t="str">
        <f t="shared" si="29"/>
        <v/>
      </c>
      <c r="E164" s="117" t="str">
        <f t="shared" si="30"/>
        <v/>
      </c>
      <c r="F164" s="117" t="str">
        <f t="shared" si="31"/>
        <v/>
      </c>
      <c r="H164" s="117" t="str">
        <f t="shared" si="41"/>
        <v/>
      </c>
      <c r="I164" s="117" t="str">
        <f t="shared" si="32"/>
        <v/>
      </c>
      <c r="J164" s="117" t="str">
        <f t="shared" si="33"/>
        <v/>
      </c>
      <c r="K164" s="117" t="str">
        <f t="shared" si="34"/>
        <v/>
      </c>
      <c r="L164" s="117" t="str">
        <f t="shared" si="35"/>
        <v/>
      </c>
      <c r="Q164" s="1" t="e">
        <f t="shared" si="36"/>
        <v>#N/A</v>
      </c>
      <c r="R164" s="1" t="e">
        <f t="shared" si="37"/>
        <v>#N/A</v>
      </c>
      <c r="S164" s="1" t="e">
        <f t="shared" si="38"/>
        <v>#N/A</v>
      </c>
    </row>
    <row r="165" spans="1:19" ht="14.4" x14ac:dyDescent="0.3">
      <c r="A165" s="116" t="str">
        <f t="shared" si="39"/>
        <v/>
      </c>
      <c r="B165" s="117" t="str">
        <f t="shared" si="40"/>
        <v/>
      </c>
      <c r="C165" s="117" t="str">
        <f t="shared" si="28"/>
        <v/>
      </c>
      <c r="D165" s="117" t="str">
        <f t="shared" si="29"/>
        <v/>
      </c>
      <c r="E165" s="117" t="str">
        <f t="shared" si="30"/>
        <v/>
      </c>
      <c r="F165" s="117" t="str">
        <f t="shared" si="31"/>
        <v/>
      </c>
      <c r="H165" s="117" t="str">
        <f t="shared" si="41"/>
        <v/>
      </c>
      <c r="I165" s="117" t="str">
        <f t="shared" si="32"/>
        <v/>
      </c>
      <c r="J165" s="117" t="str">
        <f t="shared" si="33"/>
        <v/>
      </c>
      <c r="K165" s="117" t="str">
        <f t="shared" si="34"/>
        <v/>
      </c>
      <c r="L165" s="117" t="str">
        <f t="shared" si="35"/>
        <v/>
      </c>
      <c r="Q165" s="1" t="e">
        <f t="shared" si="36"/>
        <v>#N/A</v>
      </c>
      <c r="R165" s="1" t="e">
        <f t="shared" si="37"/>
        <v>#N/A</v>
      </c>
      <c r="S165" s="1" t="e">
        <f t="shared" si="38"/>
        <v>#N/A</v>
      </c>
    </row>
    <row r="166" spans="1:19" ht="14.4" x14ac:dyDescent="0.3">
      <c r="A166" s="116" t="str">
        <f t="shared" si="39"/>
        <v/>
      </c>
      <c r="B166" s="117" t="str">
        <f t="shared" si="40"/>
        <v/>
      </c>
      <c r="C166" s="117" t="str">
        <f t="shared" si="28"/>
        <v/>
      </c>
      <c r="D166" s="117" t="str">
        <f t="shared" si="29"/>
        <v/>
      </c>
      <c r="E166" s="117" t="str">
        <f t="shared" si="30"/>
        <v/>
      </c>
      <c r="F166" s="117" t="str">
        <f t="shared" si="31"/>
        <v/>
      </c>
      <c r="H166" s="117" t="str">
        <f t="shared" si="41"/>
        <v/>
      </c>
      <c r="I166" s="117" t="str">
        <f t="shared" si="32"/>
        <v/>
      </c>
      <c r="J166" s="117" t="str">
        <f t="shared" si="33"/>
        <v/>
      </c>
      <c r="K166" s="117" t="str">
        <f t="shared" si="34"/>
        <v/>
      </c>
      <c r="L166" s="117" t="str">
        <f t="shared" si="35"/>
        <v/>
      </c>
      <c r="Q166" s="1" t="e">
        <f t="shared" si="36"/>
        <v>#N/A</v>
      </c>
      <c r="R166" s="1" t="e">
        <f t="shared" si="37"/>
        <v>#N/A</v>
      </c>
      <c r="S166" s="1" t="e">
        <f t="shared" si="38"/>
        <v>#N/A</v>
      </c>
    </row>
    <row r="167" spans="1:19" ht="14.4" x14ac:dyDescent="0.3">
      <c r="A167" s="116" t="str">
        <f t="shared" si="39"/>
        <v/>
      </c>
      <c r="B167" s="117" t="str">
        <f t="shared" si="40"/>
        <v/>
      </c>
      <c r="C167" s="117" t="str">
        <f t="shared" si="28"/>
        <v/>
      </c>
      <c r="D167" s="117" t="str">
        <f t="shared" si="29"/>
        <v/>
      </c>
      <c r="E167" s="117" t="str">
        <f t="shared" si="30"/>
        <v/>
      </c>
      <c r="F167" s="117" t="str">
        <f t="shared" si="31"/>
        <v/>
      </c>
      <c r="H167" s="117" t="str">
        <f t="shared" si="41"/>
        <v/>
      </c>
      <c r="I167" s="117" t="str">
        <f t="shared" si="32"/>
        <v/>
      </c>
      <c r="J167" s="117" t="str">
        <f t="shared" si="33"/>
        <v/>
      </c>
      <c r="K167" s="117" t="str">
        <f t="shared" si="34"/>
        <v/>
      </c>
      <c r="L167" s="117" t="str">
        <f t="shared" si="35"/>
        <v/>
      </c>
      <c r="Q167" s="1" t="e">
        <f t="shared" si="36"/>
        <v>#N/A</v>
      </c>
      <c r="R167" s="1" t="e">
        <f t="shared" si="37"/>
        <v>#N/A</v>
      </c>
      <c r="S167" s="1" t="e">
        <f t="shared" si="38"/>
        <v>#N/A</v>
      </c>
    </row>
    <row r="168" spans="1:19" ht="14.4" x14ac:dyDescent="0.3">
      <c r="A168" s="116" t="str">
        <f t="shared" si="39"/>
        <v/>
      </c>
      <c r="B168" s="117" t="str">
        <f t="shared" si="40"/>
        <v/>
      </c>
      <c r="C168" s="117" t="str">
        <f t="shared" si="28"/>
        <v/>
      </c>
      <c r="D168" s="117" t="str">
        <f t="shared" si="29"/>
        <v/>
      </c>
      <c r="E168" s="117" t="str">
        <f t="shared" si="30"/>
        <v/>
      </c>
      <c r="F168" s="117" t="str">
        <f t="shared" si="31"/>
        <v/>
      </c>
      <c r="H168" s="117" t="str">
        <f t="shared" si="41"/>
        <v/>
      </c>
      <c r="I168" s="117" t="str">
        <f t="shared" si="32"/>
        <v/>
      </c>
      <c r="J168" s="117" t="str">
        <f t="shared" si="33"/>
        <v/>
      </c>
      <c r="K168" s="117" t="str">
        <f t="shared" si="34"/>
        <v/>
      </c>
      <c r="L168" s="117" t="str">
        <f t="shared" si="35"/>
        <v/>
      </c>
      <c r="Q168" s="1" t="e">
        <f t="shared" si="36"/>
        <v>#N/A</v>
      </c>
      <c r="R168" s="1" t="e">
        <f t="shared" si="37"/>
        <v>#N/A</v>
      </c>
      <c r="S168" s="1" t="e">
        <f t="shared" si="38"/>
        <v>#N/A</v>
      </c>
    </row>
    <row r="169" spans="1:19" ht="14.4" x14ac:dyDescent="0.3">
      <c r="A169" s="116" t="str">
        <f t="shared" si="39"/>
        <v/>
      </c>
      <c r="B169" s="117" t="str">
        <f t="shared" si="40"/>
        <v/>
      </c>
      <c r="C169" s="117" t="str">
        <f t="shared" si="28"/>
        <v/>
      </c>
      <c r="D169" s="117" t="str">
        <f t="shared" si="29"/>
        <v/>
      </c>
      <c r="E169" s="117" t="str">
        <f t="shared" si="30"/>
        <v/>
      </c>
      <c r="F169" s="117" t="str">
        <f t="shared" si="31"/>
        <v/>
      </c>
      <c r="H169" s="117" t="str">
        <f t="shared" si="41"/>
        <v/>
      </c>
      <c r="I169" s="117" t="str">
        <f t="shared" si="32"/>
        <v/>
      </c>
      <c r="J169" s="117" t="str">
        <f t="shared" si="33"/>
        <v/>
      </c>
      <c r="K169" s="117" t="str">
        <f t="shared" si="34"/>
        <v/>
      </c>
      <c r="L169" s="117" t="str">
        <f t="shared" si="35"/>
        <v/>
      </c>
      <c r="Q169" s="1" t="e">
        <f t="shared" si="36"/>
        <v>#N/A</v>
      </c>
      <c r="R169" s="1" t="e">
        <f t="shared" si="37"/>
        <v>#N/A</v>
      </c>
      <c r="S169" s="1" t="e">
        <f t="shared" si="38"/>
        <v>#N/A</v>
      </c>
    </row>
    <row r="170" spans="1:19" ht="14.4" x14ac:dyDescent="0.3">
      <c r="A170" s="116" t="str">
        <f t="shared" si="39"/>
        <v/>
      </c>
      <c r="B170" s="117" t="str">
        <f t="shared" si="40"/>
        <v/>
      </c>
      <c r="C170" s="117" t="str">
        <f t="shared" si="28"/>
        <v/>
      </c>
      <c r="D170" s="117" t="str">
        <f t="shared" si="29"/>
        <v/>
      </c>
      <c r="E170" s="117" t="str">
        <f t="shared" si="30"/>
        <v/>
      </c>
      <c r="F170" s="117" t="str">
        <f t="shared" si="31"/>
        <v/>
      </c>
      <c r="H170" s="117" t="str">
        <f t="shared" si="41"/>
        <v/>
      </c>
      <c r="I170" s="117" t="str">
        <f t="shared" si="32"/>
        <v/>
      </c>
      <c r="J170" s="117" t="str">
        <f t="shared" si="33"/>
        <v/>
      </c>
      <c r="K170" s="117" t="str">
        <f t="shared" si="34"/>
        <v/>
      </c>
      <c r="L170" s="117" t="str">
        <f t="shared" si="35"/>
        <v/>
      </c>
      <c r="Q170" s="1" t="e">
        <f t="shared" si="36"/>
        <v>#N/A</v>
      </c>
      <c r="R170" s="1" t="e">
        <f t="shared" si="37"/>
        <v>#N/A</v>
      </c>
      <c r="S170" s="1" t="e">
        <f t="shared" si="38"/>
        <v>#N/A</v>
      </c>
    </row>
    <row r="171" spans="1:19" ht="14.4" x14ac:dyDescent="0.3">
      <c r="A171" s="116" t="str">
        <f t="shared" si="39"/>
        <v/>
      </c>
      <c r="B171" s="117" t="str">
        <f t="shared" si="40"/>
        <v/>
      </c>
      <c r="C171" s="117" t="str">
        <f t="shared" si="28"/>
        <v/>
      </c>
      <c r="D171" s="117" t="str">
        <f t="shared" si="29"/>
        <v/>
      </c>
      <c r="E171" s="117" t="str">
        <f t="shared" si="30"/>
        <v/>
      </c>
      <c r="F171" s="117" t="str">
        <f t="shared" si="31"/>
        <v/>
      </c>
      <c r="H171" s="117" t="str">
        <f t="shared" si="41"/>
        <v/>
      </c>
      <c r="I171" s="117" t="str">
        <f t="shared" si="32"/>
        <v/>
      </c>
      <c r="J171" s="117" t="str">
        <f t="shared" si="33"/>
        <v/>
      </c>
      <c r="K171" s="117" t="str">
        <f t="shared" si="34"/>
        <v/>
      </c>
      <c r="L171" s="117" t="str">
        <f t="shared" si="35"/>
        <v/>
      </c>
      <c r="Q171" s="1" t="e">
        <f t="shared" si="36"/>
        <v>#N/A</v>
      </c>
      <c r="R171" s="1" t="e">
        <f t="shared" si="37"/>
        <v>#N/A</v>
      </c>
      <c r="S171" s="1" t="e">
        <f t="shared" si="38"/>
        <v>#N/A</v>
      </c>
    </row>
    <row r="172" spans="1:19" ht="14.4" x14ac:dyDescent="0.3">
      <c r="A172" s="116" t="str">
        <f t="shared" si="39"/>
        <v/>
      </c>
      <c r="B172" s="117" t="str">
        <f t="shared" si="40"/>
        <v/>
      </c>
      <c r="C172" s="117" t="str">
        <f t="shared" si="28"/>
        <v/>
      </c>
      <c r="D172" s="117" t="str">
        <f t="shared" si="29"/>
        <v/>
      </c>
      <c r="E172" s="117" t="str">
        <f t="shared" si="30"/>
        <v/>
      </c>
      <c r="F172" s="117" t="str">
        <f t="shared" si="31"/>
        <v/>
      </c>
      <c r="H172" s="117" t="str">
        <f t="shared" si="41"/>
        <v/>
      </c>
      <c r="I172" s="117" t="str">
        <f t="shared" si="32"/>
        <v/>
      </c>
      <c r="J172" s="117" t="str">
        <f t="shared" si="33"/>
        <v/>
      </c>
      <c r="K172" s="117" t="str">
        <f t="shared" si="34"/>
        <v/>
      </c>
      <c r="L172" s="117" t="str">
        <f t="shared" si="35"/>
        <v/>
      </c>
      <c r="Q172" s="1" t="e">
        <f t="shared" si="36"/>
        <v>#N/A</v>
      </c>
      <c r="R172" s="1" t="e">
        <f t="shared" si="37"/>
        <v>#N/A</v>
      </c>
      <c r="S172" s="1" t="e">
        <f t="shared" si="38"/>
        <v>#N/A</v>
      </c>
    </row>
    <row r="173" spans="1:19" ht="14.4" x14ac:dyDescent="0.3">
      <c r="A173" s="116" t="str">
        <f t="shared" si="39"/>
        <v/>
      </c>
      <c r="B173" s="117" t="str">
        <f t="shared" si="40"/>
        <v/>
      </c>
      <c r="C173" s="117" t="str">
        <f t="shared" si="28"/>
        <v/>
      </c>
      <c r="D173" s="117" t="str">
        <f t="shared" si="29"/>
        <v/>
      </c>
      <c r="E173" s="117" t="str">
        <f t="shared" si="30"/>
        <v/>
      </c>
      <c r="F173" s="117" t="str">
        <f t="shared" si="31"/>
        <v/>
      </c>
      <c r="H173" s="117" t="str">
        <f t="shared" si="41"/>
        <v/>
      </c>
      <c r="I173" s="117" t="str">
        <f t="shared" si="32"/>
        <v/>
      </c>
      <c r="J173" s="117" t="str">
        <f t="shared" si="33"/>
        <v/>
      </c>
      <c r="K173" s="117" t="str">
        <f t="shared" si="34"/>
        <v/>
      </c>
      <c r="L173" s="117" t="str">
        <f t="shared" si="35"/>
        <v/>
      </c>
      <c r="Q173" s="1" t="e">
        <f t="shared" si="36"/>
        <v>#N/A</v>
      </c>
      <c r="R173" s="1" t="e">
        <f t="shared" si="37"/>
        <v>#N/A</v>
      </c>
      <c r="S173" s="1" t="e">
        <f t="shared" si="38"/>
        <v>#N/A</v>
      </c>
    </row>
    <row r="174" spans="1:19" ht="14.4" x14ac:dyDescent="0.3">
      <c r="A174" s="116" t="str">
        <f t="shared" si="39"/>
        <v/>
      </c>
      <c r="B174" s="117" t="str">
        <f t="shared" si="40"/>
        <v/>
      </c>
      <c r="C174" s="117" t="str">
        <f t="shared" si="28"/>
        <v/>
      </c>
      <c r="D174" s="117" t="str">
        <f t="shared" si="29"/>
        <v/>
      </c>
      <c r="E174" s="117" t="str">
        <f t="shared" si="30"/>
        <v/>
      </c>
      <c r="F174" s="117" t="str">
        <f t="shared" si="31"/>
        <v/>
      </c>
      <c r="H174" s="117" t="str">
        <f t="shared" si="41"/>
        <v/>
      </c>
      <c r="I174" s="117" t="str">
        <f t="shared" si="32"/>
        <v/>
      </c>
      <c r="J174" s="117" t="str">
        <f t="shared" si="33"/>
        <v/>
      </c>
      <c r="K174" s="117" t="str">
        <f t="shared" si="34"/>
        <v/>
      </c>
      <c r="L174" s="117" t="str">
        <f t="shared" si="35"/>
        <v/>
      </c>
      <c r="Q174" s="1" t="e">
        <f t="shared" si="36"/>
        <v>#N/A</v>
      </c>
      <c r="R174" s="1" t="e">
        <f t="shared" si="37"/>
        <v>#N/A</v>
      </c>
      <c r="S174" s="1" t="e">
        <f t="shared" si="38"/>
        <v>#N/A</v>
      </c>
    </row>
    <row r="175" spans="1:19" ht="14.4" x14ac:dyDescent="0.3">
      <c r="A175" s="116" t="str">
        <f t="shared" si="39"/>
        <v/>
      </c>
      <c r="B175" s="117" t="str">
        <f t="shared" si="40"/>
        <v/>
      </c>
      <c r="C175" s="117" t="str">
        <f t="shared" si="28"/>
        <v/>
      </c>
      <c r="D175" s="117" t="str">
        <f t="shared" si="29"/>
        <v/>
      </c>
      <c r="E175" s="117" t="str">
        <f t="shared" si="30"/>
        <v/>
      </c>
      <c r="F175" s="117" t="str">
        <f t="shared" si="31"/>
        <v/>
      </c>
      <c r="H175" s="117" t="str">
        <f t="shared" si="41"/>
        <v/>
      </c>
      <c r="I175" s="117" t="str">
        <f t="shared" si="32"/>
        <v/>
      </c>
      <c r="J175" s="117" t="str">
        <f t="shared" si="33"/>
        <v/>
      </c>
      <c r="K175" s="117" t="str">
        <f t="shared" si="34"/>
        <v/>
      </c>
      <c r="L175" s="117" t="str">
        <f t="shared" si="35"/>
        <v/>
      </c>
      <c r="Q175" s="1" t="e">
        <f t="shared" si="36"/>
        <v>#N/A</v>
      </c>
      <c r="R175" s="1" t="e">
        <f t="shared" si="37"/>
        <v>#N/A</v>
      </c>
      <c r="S175" s="1" t="e">
        <f t="shared" si="38"/>
        <v>#N/A</v>
      </c>
    </row>
    <row r="176" spans="1:19" ht="14.4" x14ac:dyDescent="0.3">
      <c r="A176" s="116" t="str">
        <f t="shared" si="39"/>
        <v/>
      </c>
      <c r="B176" s="117" t="str">
        <f t="shared" si="40"/>
        <v/>
      </c>
      <c r="C176" s="117" t="str">
        <f t="shared" si="28"/>
        <v/>
      </c>
      <c r="D176" s="117" t="str">
        <f t="shared" si="29"/>
        <v/>
      </c>
      <c r="E176" s="117" t="str">
        <f t="shared" si="30"/>
        <v/>
      </c>
      <c r="F176" s="117" t="str">
        <f t="shared" si="31"/>
        <v/>
      </c>
      <c r="H176" s="117" t="str">
        <f t="shared" si="41"/>
        <v/>
      </c>
      <c r="I176" s="117" t="str">
        <f t="shared" si="32"/>
        <v/>
      </c>
      <c r="J176" s="117" t="str">
        <f t="shared" si="33"/>
        <v/>
      </c>
      <c r="K176" s="117" t="str">
        <f t="shared" si="34"/>
        <v/>
      </c>
      <c r="L176" s="117" t="str">
        <f t="shared" si="35"/>
        <v/>
      </c>
      <c r="Q176" s="1" t="e">
        <f t="shared" si="36"/>
        <v>#N/A</v>
      </c>
      <c r="R176" s="1" t="e">
        <f t="shared" si="37"/>
        <v>#N/A</v>
      </c>
      <c r="S176" s="1" t="e">
        <f t="shared" si="38"/>
        <v>#N/A</v>
      </c>
    </row>
    <row r="177" spans="1:19" ht="14.4" x14ac:dyDescent="0.3">
      <c r="A177" s="116" t="str">
        <f t="shared" si="39"/>
        <v/>
      </c>
      <c r="B177" s="117" t="str">
        <f t="shared" si="40"/>
        <v/>
      </c>
      <c r="C177" s="117" t="str">
        <f t="shared" si="28"/>
        <v/>
      </c>
      <c r="D177" s="117" t="str">
        <f t="shared" si="29"/>
        <v/>
      </c>
      <c r="E177" s="117" t="str">
        <f t="shared" si="30"/>
        <v/>
      </c>
      <c r="F177" s="117" t="str">
        <f t="shared" si="31"/>
        <v/>
      </c>
      <c r="H177" s="117" t="str">
        <f t="shared" si="41"/>
        <v/>
      </c>
      <c r="I177" s="117" t="str">
        <f t="shared" si="32"/>
        <v/>
      </c>
      <c r="J177" s="117" t="str">
        <f t="shared" si="33"/>
        <v/>
      </c>
      <c r="K177" s="117" t="str">
        <f t="shared" si="34"/>
        <v/>
      </c>
      <c r="L177" s="117" t="str">
        <f t="shared" si="35"/>
        <v/>
      </c>
      <c r="Q177" s="1" t="e">
        <f t="shared" si="36"/>
        <v>#N/A</v>
      </c>
      <c r="R177" s="1" t="e">
        <f t="shared" si="37"/>
        <v>#N/A</v>
      </c>
      <c r="S177" s="1" t="e">
        <f t="shared" si="38"/>
        <v>#N/A</v>
      </c>
    </row>
    <row r="178" spans="1:19" ht="14.4" x14ac:dyDescent="0.3">
      <c r="A178" s="116" t="str">
        <f t="shared" si="39"/>
        <v/>
      </c>
      <c r="B178" s="117" t="str">
        <f t="shared" si="40"/>
        <v/>
      </c>
      <c r="C178" s="117" t="str">
        <f t="shared" si="28"/>
        <v/>
      </c>
      <c r="D178" s="117" t="str">
        <f t="shared" si="29"/>
        <v/>
      </c>
      <c r="E178" s="117" t="str">
        <f t="shared" si="30"/>
        <v/>
      </c>
      <c r="F178" s="117" t="str">
        <f t="shared" si="31"/>
        <v/>
      </c>
      <c r="H178" s="117" t="str">
        <f t="shared" si="41"/>
        <v/>
      </c>
      <c r="I178" s="117" t="str">
        <f t="shared" si="32"/>
        <v/>
      </c>
      <c r="J178" s="117" t="str">
        <f t="shared" si="33"/>
        <v/>
      </c>
      <c r="K178" s="117" t="str">
        <f t="shared" si="34"/>
        <v/>
      </c>
      <c r="L178" s="117" t="str">
        <f t="shared" si="35"/>
        <v/>
      </c>
      <c r="Q178" s="1" t="e">
        <f t="shared" si="36"/>
        <v>#N/A</v>
      </c>
      <c r="R178" s="1" t="e">
        <f t="shared" si="37"/>
        <v>#N/A</v>
      </c>
      <c r="S178" s="1" t="e">
        <f t="shared" si="38"/>
        <v>#N/A</v>
      </c>
    </row>
    <row r="179" spans="1:19" ht="14.4" x14ac:dyDescent="0.3">
      <c r="A179" s="116" t="str">
        <f t="shared" si="39"/>
        <v/>
      </c>
      <c r="B179" s="117" t="str">
        <f t="shared" si="40"/>
        <v/>
      </c>
      <c r="C179" s="117" t="str">
        <f t="shared" si="28"/>
        <v/>
      </c>
      <c r="D179" s="117" t="str">
        <f t="shared" si="29"/>
        <v/>
      </c>
      <c r="E179" s="117" t="str">
        <f t="shared" si="30"/>
        <v/>
      </c>
      <c r="F179" s="117" t="str">
        <f t="shared" si="31"/>
        <v/>
      </c>
      <c r="H179" s="117" t="str">
        <f t="shared" si="41"/>
        <v/>
      </c>
      <c r="I179" s="117" t="str">
        <f t="shared" si="32"/>
        <v/>
      </c>
      <c r="J179" s="117" t="str">
        <f t="shared" si="33"/>
        <v/>
      </c>
      <c r="K179" s="117" t="str">
        <f t="shared" si="34"/>
        <v/>
      </c>
      <c r="L179" s="117" t="str">
        <f t="shared" si="35"/>
        <v/>
      </c>
      <c r="Q179" s="1" t="e">
        <f t="shared" si="36"/>
        <v>#N/A</v>
      </c>
      <c r="R179" s="1" t="e">
        <f t="shared" si="37"/>
        <v>#N/A</v>
      </c>
      <c r="S179" s="1" t="e">
        <f t="shared" si="38"/>
        <v>#N/A</v>
      </c>
    </row>
    <row r="180" spans="1:19" ht="14.4" x14ac:dyDescent="0.3">
      <c r="A180" s="116" t="str">
        <f t="shared" si="39"/>
        <v/>
      </c>
      <c r="B180" s="117" t="str">
        <f t="shared" si="40"/>
        <v/>
      </c>
      <c r="C180" s="117" t="str">
        <f t="shared" si="28"/>
        <v/>
      </c>
      <c r="D180" s="117" t="str">
        <f t="shared" si="29"/>
        <v/>
      </c>
      <c r="E180" s="117" t="str">
        <f t="shared" si="30"/>
        <v/>
      </c>
      <c r="F180" s="117" t="str">
        <f t="shared" si="31"/>
        <v/>
      </c>
      <c r="H180" s="117" t="str">
        <f t="shared" si="41"/>
        <v/>
      </c>
      <c r="I180" s="117" t="str">
        <f t="shared" si="32"/>
        <v/>
      </c>
      <c r="J180" s="117" t="str">
        <f t="shared" si="33"/>
        <v/>
      </c>
      <c r="K180" s="117" t="str">
        <f t="shared" si="34"/>
        <v/>
      </c>
      <c r="L180" s="117" t="str">
        <f t="shared" si="35"/>
        <v/>
      </c>
      <c r="Q180" s="1" t="e">
        <f t="shared" si="36"/>
        <v>#N/A</v>
      </c>
      <c r="R180" s="1" t="e">
        <f t="shared" si="37"/>
        <v>#N/A</v>
      </c>
      <c r="S180" s="1" t="e">
        <f t="shared" si="38"/>
        <v>#N/A</v>
      </c>
    </row>
    <row r="181" spans="1:19" ht="14.4" x14ac:dyDescent="0.3">
      <c r="A181" s="116" t="str">
        <f t="shared" si="39"/>
        <v/>
      </c>
      <c r="B181" s="117" t="str">
        <f t="shared" si="40"/>
        <v/>
      </c>
      <c r="C181" s="117" t="str">
        <f t="shared" si="28"/>
        <v/>
      </c>
      <c r="D181" s="117" t="str">
        <f t="shared" si="29"/>
        <v/>
      </c>
      <c r="E181" s="117" t="str">
        <f t="shared" si="30"/>
        <v/>
      </c>
      <c r="F181" s="117" t="str">
        <f t="shared" si="31"/>
        <v/>
      </c>
      <c r="H181" s="117" t="str">
        <f t="shared" si="41"/>
        <v/>
      </c>
      <c r="I181" s="117" t="str">
        <f t="shared" si="32"/>
        <v/>
      </c>
      <c r="J181" s="117" t="str">
        <f t="shared" si="33"/>
        <v/>
      </c>
      <c r="K181" s="117" t="str">
        <f t="shared" si="34"/>
        <v/>
      </c>
      <c r="L181" s="117" t="str">
        <f t="shared" si="35"/>
        <v/>
      </c>
      <c r="Q181" s="1" t="e">
        <f t="shared" si="36"/>
        <v>#N/A</v>
      </c>
      <c r="R181" s="1" t="e">
        <f t="shared" si="37"/>
        <v>#N/A</v>
      </c>
      <c r="S181" s="1" t="e">
        <f t="shared" si="38"/>
        <v>#N/A</v>
      </c>
    </row>
    <row r="182" spans="1:19" ht="14.4" x14ac:dyDescent="0.3">
      <c r="A182" s="116" t="str">
        <f t="shared" si="39"/>
        <v/>
      </c>
      <c r="B182" s="117" t="str">
        <f t="shared" si="40"/>
        <v/>
      </c>
      <c r="C182" s="117" t="str">
        <f t="shared" si="28"/>
        <v/>
      </c>
      <c r="D182" s="117" t="str">
        <f t="shared" si="29"/>
        <v/>
      </c>
      <c r="E182" s="117" t="str">
        <f t="shared" si="30"/>
        <v/>
      </c>
      <c r="F182" s="117" t="str">
        <f t="shared" si="31"/>
        <v/>
      </c>
      <c r="H182" s="117" t="str">
        <f t="shared" si="41"/>
        <v/>
      </c>
      <c r="I182" s="117" t="str">
        <f t="shared" si="32"/>
        <v/>
      </c>
      <c r="J182" s="117" t="str">
        <f t="shared" si="33"/>
        <v/>
      </c>
      <c r="K182" s="117" t="str">
        <f t="shared" si="34"/>
        <v/>
      </c>
      <c r="L182" s="117" t="str">
        <f t="shared" si="35"/>
        <v/>
      </c>
      <c r="Q182" s="1" t="e">
        <f t="shared" si="36"/>
        <v>#N/A</v>
      </c>
      <c r="R182" s="1" t="e">
        <f t="shared" si="37"/>
        <v>#N/A</v>
      </c>
      <c r="S182" s="1" t="e">
        <f t="shared" si="38"/>
        <v>#N/A</v>
      </c>
    </row>
    <row r="183" spans="1:19" ht="14.4" x14ac:dyDescent="0.3">
      <c r="A183" s="116" t="str">
        <f t="shared" si="39"/>
        <v/>
      </c>
      <c r="B183" s="117" t="str">
        <f t="shared" si="40"/>
        <v/>
      </c>
      <c r="C183" s="117" t="str">
        <f t="shared" si="28"/>
        <v/>
      </c>
      <c r="D183" s="117" t="str">
        <f t="shared" si="29"/>
        <v/>
      </c>
      <c r="E183" s="117" t="str">
        <f t="shared" si="30"/>
        <v/>
      </c>
      <c r="F183" s="117" t="str">
        <f t="shared" si="31"/>
        <v/>
      </c>
      <c r="H183" s="117" t="str">
        <f t="shared" si="41"/>
        <v/>
      </c>
      <c r="I183" s="117" t="str">
        <f t="shared" si="32"/>
        <v/>
      </c>
      <c r="J183" s="117" t="str">
        <f t="shared" si="33"/>
        <v/>
      </c>
      <c r="K183" s="117" t="str">
        <f t="shared" si="34"/>
        <v/>
      </c>
      <c r="L183" s="117" t="str">
        <f t="shared" si="35"/>
        <v/>
      </c>
      <c r="Q183" s="1" t="e">
        <f t="shared" si="36"/>
        <v>#N/A</v>
      </c>
      <c r="R183" s="1" t="e">
        <f t="shared" si="37"/>
        <v>#N/A</v>
      </c>
      <c r="S183" s="1" t="e">
        <f t="shared" si="38"/>
        <v>#N/A</v>
      </c>
    </row>
    <row r="184" spans="1:19" ht="14.4" x14ac:dyDescent="0.3">
      <c r="A184" s="116" t="str">
        <f t="shared" si="39"/>
        <v/>
      </c>
      <c r="B184" s="117" t="str">
        <f t="shared" si="40"/>
        <v/>
      </c>
      <c r="C184" s="117" t="str">
        <f t="shared" si="28"/>
        <v/>
      </c>
      <c r="D184" s="117" t="str">
        <f t="shared" si="29"/>
        <v/>
      </c>
      <c r="E184" s="117" t="str">
        <f t="shared" si="30"/>
        <v/>
      </c>
      <c r="F184" s="117" t="str">
        <f t="shared" si="31"/>
        <v/>
      </c>
      <c r="H184" s="117" t="str">
        <f t="shared" si="41"/>
        <v/>
      </c>
      <c r="I184" s="117" t="str">
        <f t="shared" si="32"/>
        <v/>
      </c>
      <c r="J184" s="117" t="str">
        <f t="shared" si="33"/>
        <v/>
      </c>
      <c r="K184" s="117" t="str">
        <f t="shared" si="34"/>
        <v/>
      </c>
      <c r="L184" s="117" t="str">
        <f t="shared" si="35"/>
        <v/>
      </c>
      <c r="Q184" s="1" t="e">
        <f t="shared" si="36"/>
        <v>#N/A</v>
      </c>
      <c r="R184" s="1" t="e">
        <f t="shared" si="37"/>
        <v>#N/A</v>
      </c>
      <c r="S184" s="1" t="e">
        <f t="shared" si="38"/>
        <v>#N/A</v>
      </c>
    </row>
    <row r="185" spans="1:19" ht="14.4" x14ac:dyDescent="0.3">
      <c r="A185" s="116" t="str">
        <f t="shared" si="39"/>
        <v/>
      </c>
      <c r="B185" s="117" t="str">
        <f t="shared" si="40"/>
        <v/>
      </c>
      <c r="C185" s="117" t="str">
        <f t="shared" si="28"/>
        <v/>
      </c>
      <c r="D185" s="117" t="str">
        <f t="shared" si="29"/>
        <v/>
      </c>
      <c r="E185" s="117" t="str">
        <f t="shared" si="30"/>
        <v/>
      </c>
      <c r="F185" s="117" t="str">
        <f t="shared" si="31"/>
        <v/>
      </c>
      <c r="H185" s="117" t="str">
        <f t="shared" si="41"/>
        <v/>
      </c>
      <c r="I185" s="117" t="str">
        <f t="shared" si="32"/>
        <v/>
      </c>
      <c r="J185" s="117" t="str">
        <f t="shared" si="33"/>
        <v/>
      </c>
      <c r="K185" s="117" t="str">
        <f t="shared" si="34"/>
        <v/>
      </c>
      <c r="L185" s="117" t="str">
        <f t="shared" si="35"/>
        <v/>
      </c>
      <c r="Q185" s="1" t="e">
        <f t="shared" si="36"/>
        <v>#N/A</v>
      </c>
      <c r="R185" s="1" t="e">
        <f t="shared" si="37"/>
        <v>#N/A</v>
      </c>
      <c r="S185" s="1" t="e">
        <f t="shared" si="38"/>
        <v>#N/A</v>
      </c>
    </row>
    <row r="186" spans="1:19" ht="14.4" x14ac:dyDescent="0.3">
      <c r="A186" s="116" t="str">
        <f t="shared" si="39"/>
        <v/>
      </c>
      <c r="B186" s="117" t="str">
        <f t="shared" si="40"/>
        <v/>
      </c>
      <c r="C186" s="117" t="str">
        <f t="shared" si="28"/>
        <v/>
      </c>
      <c r="D186" s="117" t="str">
        <f t="shared" si="29"/>
        <v/>
      </c>
      <c r="E186" s="117" t="str">
        <f t="shared" si="30"/>
        <v/>
      </c>
      <c r="F186" s="117" t="str">
        <f t="shared" si="31"/>
        <v/>
      </c>
      <c r="H186" s="117" t="str">
        <f t="shared" si="41"/>
        <v/>
      </c>
      <c r="I186" s="117" t="str">
        <f t="shared" si="32"/>
        <v/>
      </c>
      <c r="J186" s="117" t="str">
        <f t="shared" si="33"/>
        <v/>
      </c>
      <c r="K186" s="117" t="str">
        <f t="shared" si="34"/>
        <v/>
      </c>
      <c r="L186" s="117" t="str">
        <f t="shared" si="35"/>
        <v/>
      </c>
      <c r="Q186" s="1" t="e">
        <f t="shared" si="36"/>
        <v>#N/A</v>
      </c>
      <c r="R186" s="1" t="e">
        <f t="shared" si="37"/>
        <v>#N/A</v>
      </c>
      <c r="S186" s="1" t="e">
        <f t="shared" si="38"/>
        <v>#N/A</v>
      </c>
    </row>
    <row r="187" spans="1:19" ht="14.4" x14ac:dyDescent="0.3">
      <c r="A187" s="116" t="str">
        <f t="shared" si="39"/>
        <v/>
      </c>
      <c r="B187" s="117" t="str">
        <f t="shared" si="40"/>
        <v/>
      </c>
      <c r="C187" s="117" t="str">
        <f t="shared" si="28"/>
        <v/>
      </c>
      <c r="D187" s="117" t="str">
        <f t="shared" si="29"/>
        <v/>
      </c>
      <c r="E187" s="117" t="str">
        <f t="shared" si="30"/>
        <v/>
      </c>
      <c r="F187" s="117" t="str">
        <f t="shared" si="31"/>
        <v/>
      </c>
      <c r="H187" s="117" t="str">
        <f t="shared" si="41"/>
        <v/>
      </c>
      <c r="I187" s="117" t="str">
        <f t="shared" si="32"/>
        <v/>
      </c>
      <c r="J187" s="117" t="str">
        <f t="shared" si="33"/>
        <v/>
      </c>
      <c r="K187" s="117" t="str">
        <f t="shared" si="34"/>
        <v/>
      </c>
      <c r="L187" s="117" t="str">
        <f t="shared" si="35"/>
        <v/>
      </c>
      <c r="Q187" s="1" t="e">
        <f t="shared" si="36"/>
        <v>#N/A</v>
      </c>
      <c r="R187" s="1" t="e">
        <f t="shared" si="37"/>
        <v>#N/A</v>
      </c>
      <c r="S187" s="1" t="e">
        <f t="shared" si="38"/>
        <v>#N/A</v>
      </c>
    </row>
    <row r="188" spans="1:19" ht="14.4" x14ac:dyDescent="0.3">
      <c r="A188" s="116" t="str">
        <f t="shared" si="39"/>
        <v/>
      </c>
      <c r="B188" s="117" t="str">
        <f t="shared" si="40"/>
        <v/>
      </c>
      <c r="C188" s="117" t="str">
        <f t="shared" si="28"/>
        <v/>
      </c>
      <c r="D188" s="117" t="str">
        <f t="shared" si="29"/>
        <v/>
      </c>
      <c r="E188" s="117" t="str">
        <f t="shared" si="30"/>
        <v/>
      </c>
      <c r="F188" s="117" t="str">
        <f t="shared" si="31"/>
        <v/>
      </c>
      <c r="H188" s="117" t="str">
        <f t="shared" si="41"/>
        <v/>
      </c>
      <c r="I188" s="117" t="str">
        <f t="shared" si="32"/>
        <v/>
      </c>
      <c r="J188" s="117" t="str">
        <f t="shared" si="33"/>
        <v/>
      </c>
      <c r="K188" s="117" t="str">
        <f t="shared" si="34"/>
        <v/>
      </c>
      <c r="L188" s="117" t="str">
        <f t="shared" si="35"/>
        <v/>
      </c>
      <c r="Q188" s="1" t="e">
        <f t="shared" si="36"/>
        <v>#N/A</v>
      </c>
      <c r="R188" s="1" t="e">
        <f t="shared" si="37"/>
        <v>#N/A</v>
      </c>
      <c r="S188" s="1" t="e">
        <f t="shared" si="38"/>
        <v>#N/A</v>
      </c>
    </row>
    <row r="189" spans="1:19" ht="14.4" x14ac:dyDescent="0.3">
      <c r="A189" s="116" t="str">
        <f t="shared" si="39"/>
        <v/>
      </c>
      <c r="B189" s="117" t="str">
        <f t="shared" si="40"/>
        <v/>
      </c>
      <c r="C189" s="117" t="str">
        <f t="shared" si="28"/>
        <v/>
      </c>
      <c r="D189" s="117" t="str">
        <f t="shared" si="29"/>
        <v/>
      </c>
      <c r="E189" s="117" t="str">
        <f t="shared" si="30"/>
        <v/>
      </c>
      <c r="F189" s="117" t="str">
        <f t="shared" si="31"/>
        <v/>
      </c>
      <c r="H189" s="117" t="str">
        <f t="shared" si="41"/>
        <v/>
      </c>
      <c r="I189" s="117" t="str">
        <f t="shared" si="32"/>
        <v/>
      </c>
      <c r="J189" s="117" t="str">
        <f t="shared" si="33"/>
        <v/>
      </c>
      <c r="K189" s="117" t="str">
        <f t="shared" si="34"/>
        <v/>
      </c>
      <c r="L189" s="117" t="str">
        <f t="shared" si="35"/>
        <v/>
      </c>
      <c r="Q189" s="1" t="e">
        <f t="shared" si="36"/>
        <v>#N/A</v>
      </c>
      <c r="R189" s="1" t="e">
        <f t="shared" si="37"/>
        <v>#N/A</v>
      </c>
      <c r="S189" s="1" t="e">
        <f t="shared" si="38"/>
        <v>#N/A</v>
      </c>
    </row>
    <row r="190" spans="1:19" ht="14.4" x14ac:dyDescent="0.3">
      <c r="A190" s="116" t="str">
        <f t="shared" si="39"/>
        <v/>
      </c>
      <c r="B190" s="117" t="str">
        <f t="shared" si="40"/>
        <v/>
      </c>
      <c r="C190" s="117" t="str">
        <f t="shared" si="28"/>
        <v/>
      </c>
      <c r="D190" s="117" t="str">
        <f t="shared" si="29"/>
        <v/>
      </c>
      <c r="E190" s="117" t="str">
        <f t="shared" si="30"/>
        <v/>
      </c>
      <c r="F190" s="117" t="str">
        <f t="shared" si="31"/>
        <v/>
      </c>
      <c r="H190" s="117" t="str">
        <f t="shared" si="41"/>
        <v/>
      </c>
      <c r="I190" s="117" t="str">
        <f t="shared" si="32"/>
        <v/>
      </c>
      <c r="J190" s="117" t="str">
        <f t="shared" si="33"/>
        <v/>
      </c>
      <c r="K190" s="117" t="str">
        <f t="shared" si="34"/>
        <v/>
      </c>
      <c r="L190" s="117" t="str">
        <f t="shared" si="35"/>
        <v/>
      </c>
      <c r="Q190" s="1" t="e">
        <f t="shared" si="36"/>
        <v>#N/A</v>
      </c>
      <c r="R190" s="1" t="e">
        <f t="shared" si="37"/>
        <v>#N/A</v>
      </c>
      <c r="S190" s="1" t="e">
        <f t="shared" si="38"/>
        <v>#N/A</v>
      </c>
    </row>
    <row r="191" spans="1:19" ht="14.4" x14ac:dyDescent="0.3">
      <c r="A191" s="116" t="str">
        <f t="shared" si="39"/>
        <v/>
      </c>
      <c r="B191" s="117" t="str">
        <f t="shared" si="40"/>
        <v/>
      </c>
      <c r="C191" s="117" t="str">
        <f t="shared" si="28"/>
        <v/>
      </c>
      <c r="D191" s="117" t="str">
        <f t="shared" si="29"/>
        <v/>
      </c>
      <c r="E191" s="117" t="str">
        <f t="shared" si="30"/>
        <v/>
      </c>
      <c r="F191" s="117" t="str">
        <f t="shared" si="31"/>
        <v/>
      </c>
      <c r="H191" s="117" t="str">
        <f t="shared" si="41"/>
        <v/>
      </c>
      <c r="I191" s="117" t="str">
        <f t="shared" si="32"/>
        <v/>
      </c>
      <c r="J191" s="117" t="str">
        <f t="shared" si="33"/>
        <v/>
      </c>
      <c r="K191" s="117" t="str">
        <f t="shared" si="34"/>
        <v/>
      </c>
      <c r="L191" s="117" t="str">
        <f t="shared" si="35"/>
        <v/>
      </c>
      <c r="Q191" s="1" t="e">
        <f t="shared" si="36"/>
        <v>#N/A</v>
      </c>
      <c r="R191" s="1" t="e">
        <f t="shared" si="37"/>
        <v>#N/A</v>
      </c>
      <c r="S191" s="1" t="e">
        <f t="shared" si="38"/>
        <v>#N/A</v>
      </c>
    </row>
    <row r="192" spans="1:19" ht="14.4" x14ac:dyDescent="0.3">
      <c r="A192" s="116" t="str">
        <f t="shared" si="39"/>
        <v/>
      </c>
      <c r="B192" s="117" t="str">
        <f t="shared" si="40"/>
        <v/>
      </c>
      <c r="C192" s="117" t="str">
        <f t="shared" si="28"/>
        <v/>
      </c>
      <c r="D192" s="117" t="str">
        <f t="shared" si="29"/>
        <v/>
      </c>
      <c r="E192" s="117" t="str">
        <f t="shared" si="30"/>
        <v/>
      </c>
      <c r="F192" s="117" t="str">
        <f t="shared" si="31"/>
        <v/>
      </c>
      <c r="H192" s="117" t="str">
        <f t="shared" si="41"/>
        <v/>
      </c>
      <c r="I192" s="117" t="str">
        <f t="shared" si="32"/>
        <v/>
      </c>
      <c r="J192" s="117" t="str">
        <f t="shared" si="33"/>
        <v/>
      </c>
      <c r="K192" s="117" t="str">
        <f t="shared" si="34"/>
        <v/>
      </c>
      <c r="L192" s="117" t="str">
        <f t="shared" si="35"/>
        <v/>
      </c>
      <c r="Q192" s="1" t="e">
        <f t="shared" si="36"/>
        <v>#N/A</v>
      </c>
      <c r="R192" s="1" t="e">
        <f t="shared" si="37"/>
        <v>#N/A</v>
      </c>
      <c r="S192" s="1" t="e">
        <f t="shared" si="38"/>
        <v>#N/A</v>
      </c>
    </row>
    <row r="193" spans="1:19" ht="14.4" x14ac:dyDescent="0.3">
      <c r="A193" s="116" t="str">
        <f t="shared" si="39"/>
        <v/>
      </c>
      <c r="B193" s="117" t="str">
        <f t="shared" si="40"/>
        <v/>
      </c>
      <c r="C193" s="117" t="str">
        <f t="shared" si="28"/>
        <v/>
      </c>
      <c r="D193" s="117" t="str">
        <f t="shared" si="29"/>
        <v/>
      </c>
      <c r="E193" s="117" t="str">
        <f t="shared" si="30"/>
        <v/>
      </c>
      <c r="F193" s="117" t="str">
        <f t="shared" si="31"/>
        <v/>
      </c>
      <c r="H193" s="117" t="str">
        <f t="shared" si="41"/>
        <v/>
      </c>
      <c r="I193" s="117" t="str">
        <f t="shared" si="32"/>
        <v/>
      </c>
      <c r="J193" s="117" t="str">
        <f t="shared" si="33"/>
        <v/>
      </c>
      <c r="K193" s="117" t="str">
        <f t="shared" si="34"/>
        <v/>
      </c>
      <c r="L193" s="117" t="str">
        <f t="shared" si="35"/>
        <v/>
      </c>
      <c r="Q193" s="1" t="e">
        <f t="shared" si="36"/>
        <v>#N/A</v>
      </c>
      <c r="R193" s="1" t="e">
        <f t="shared" si="37"/>
        <v>#N/A</v>
      </c>
      <c r="S193" s="1" t="e">
        <f t="shared" si="38"/>
        <v>#N/A</v>
      </c>
    </row>
    <row r="194" spans="1:19" ht="14.4" x14ac:dyDescent="0.3">
      <c r="A194" s="116" t="str">
        <f t="shared" si="39"/>
        <v/>
      </c>
      <c r="B194" s="117" t="str">
        <f t="shared" si="40"/>
        <v/>
      </c>
      <c r="C194" s="117" t="str">
        <f t="shared" si="28"/>
        <v/>
      </c>
      <c r="D194" s="117" t="str">
        <f t="shared" si="29"/>
        <v/>
      </c>
      <c r="E194" s="117" t="str">
        <f t="shared" si="30"/>
        <v/>
      </c>
      <c r="F194" s="117" t="str">
        <f t="shared" si="31"/>
        <v/>
      </c>
      <c r="H194" s="117" t="str">
        <f t="shared" si="41"/>
        <v/>
      </c>
      <c r="I194" s="117" t="str">
        <f t="shared" si="32"/>
        <v/>
      </c>
      <c r="J194" s="117" t="str">
        <f t="shared" si="33"/>
        <v/>
      </c>
      <c r="K194" s="117" t="str">
        <f t="shared" si="34"/>
        <v/>
      </c>
      <c r="L194" s="117" t="str">
        <f t="shared" si="35"/>
        <v/>
      </c>
      <c r="Q194" s="1" t="e">
        <f t="shared" si="36"/>
        <v>#N/A</v>
      </c>
      <c r="R194" s="1" t="e">
        <f t="shared" si="37"/>
        <v>#N/A</v>
      </c>
      <c r="S194" s="1" t="e">
        <f t="shared" si="38"/>
        <v>#N/A</v>
      </c>
    </row>
    <row r="195" spans="1:19" ht="14.4" x14ac:dyDescent="0.3">
      <c r="A195" s="116" t="str">
        <f t="shared" si="39"/>
        <v/>
      </c>
      <c r="B195" s="117" t="str">
        <f t="shared" si="40"/>
        <v/>
      </c>
      <c r="C195" s="117" t="str">
        <f t="shared" si="28"/>
        <v/>
      </c>
      <c r="D195" s="117" t="str">
        <f t="shared" si="29"/>
        <v/>
      </c>
      <c r="E195" s="117" t="str">
        <f t="shared" si="30"/>
        <v/>
      </c>
      <c r="F195" s="117" t="str">
        <f t="shared" si="31"/>
        <v/>
      </c>
      <c r="H195" s="117" t="str">
        <f t="shared" si="41"/>
        <v/>
      </c>
      <c r="I195" s="117" t="str">
        <f t="shared" si="32"/>
        <v/>
      </c>
      <c r="J195" s="117" t="str">
        <f t="shared" si="33"/>
        <v/>
      </c>
      <c r="K195" s="117" t="str">
        <f t="shared" si="34"/>
        <v/>
      </c>
      <c r="L195" s="117" t="str">
        <f t="shared" si="35"/>
        <v/>
      </c>
      <c r="Q195" s="1" t="e">
        <f t="shared" si="36"/>
        <v>#N/A</v>
      </c>
      <c r="R195" s="1" t="e">
        <f t="shared" si="37"/>
        <v>#N/A</v>
      </c>
      <c r="S195" s="1" t="e">
        <f t="shared" si="38"/>
        <v>#N/A</v>
      </c>
    </row>
    <row r="196" spans="1:19" ht="14.4" x14ac:dyDescent="0.3">
      <c r="A196" s="116" t="str">
        <f t="shared" si="39"/>
        <v/>
      </c>
      <c r="B196" s="117" t="str">
        <f t="shared" si="40"/>
        <v/>
      </c>
      <c r="C196" s="117" t="str">
        <f t="shared" si="28"/>
        <v/>
      </c>
      <c r="D196" s="117" t="str">
        <f t="shared" si="29"/>
        <v/>
      </c>
      <c r="E196" s="117" t="str">
        <f t="shared" si="30"/>
        <v/>
      </c>
      <c r="F196" s="117" t="str">
        <f t="shared" si="31"/>
        <v/>
      </c>
      <c r="H196" s="117" t="str">
        <f t="shared" si="41"/>
        <v/>
      </c>
      <c r="I196" s="117" t="str">
        <f t="shared" si="32"/>
        <v/>
      </c>
      <c r="J196" s="117" t="str">
        <f t="shared" si="33"/>
        <v/>
      </c>
      <c r="K196" s="117" t="str">
        <f t="shared" si="34"/>
        <v/>
      </c>
      <c r="L196" s="117" t="str">
        <f t="shared" si="35"/>
        <v/>
      </c>
      <c r="Q196" s="1" t="e">
        <f t="shared" si="36"/>
        <v>#N/A</v>
      </c>
      <c r="R196" s="1" t="e">
        <f t="shared" si="37"/>
        <v>#N/A</v>
      </c>
      <c r="S196" s="1" t="e">
        <f t="shared" si="38"/>
        <v>#N/A</v>
      </c>
    </row>
    <row r="197" spans="1:19" ht="14.4" x14ac:dyDescent="0.3">
      <c r="A197" s="116" t="str">
        <f t="shared" si="39"/>
        <v/>
      </c>
      <c r="B197" s="117" t="str">
        <f t="shared" si="40"/>
        <v/>
      </c>
      <c r="C197" s="117" t="str">
        <f t="shared" si="28"/>
        <v/>
      </c>
      <c r="D197" s="117" t="str">
        <f t="shared" si="29"/>
        <v/>
      </c>
      <c r="E197" s="117" t="str">
        <f t="shared" si="30"/>
        <v/>
      </c>
      <c r="F197" s="117" t="str">
        <f t="shared" si="31"/>
        <v/>
      </c>
      <c r="H197" s="117" t="str">
        <f t="shared" si="41"/>
        <v/>
      </c>
      <c r="I197" s="117" t="str">
        <f t="shared" si="32"/>
        <v/>
      </c>
      <c r="J197" s="117" t="str">
        <f t="shared" si="33"/>
        <v/>
      </c>
      <c r="K197" s="117" t="str">
        <f t="shared" si="34"/>
        <v/>
      </c>
      <c r="L197" s="117" t="str">
        <f t="shared" si="35"/>
        <v/>
      </c>
      <c r="Q197" s="1" t="e">
        <f t="shared" si="36"/>
        <v>#N/A</v>
      </c>
      <c r="R197" s="1" t="e">
        <f t="shared" si="37"/>
        <v>#N/A</v>
      </c>
      <c r="S197" s="1" t="e">
        <f t="shared" si="38"/>
        <v>#N/A</v>
      </c>
    </row>
    <row r="198" spans="1:19" ht="14.4" x14ac:dyDescent="0.3">
      <c r="A198" s="116" t="str">
        <f t="shared" si="39"/>
        <v/>
      </c>
      <c r="B198" s="117" t="str">
        <f t="shared" si="40"/>
        <v/>
      </c>
      <c r="C198" s="117" t="str">
        <f t="shared" si="28"/>
        <v/>
      </c>
      <c r="D198" s="117" t="str">
        <f t="shared" si="29"/>
        <v/>
      </c>
      <c r="E198" s="117" t="str">
        <f t="shared" si="30"/>
        <v/>
      </c>
      <c r="F198" s="117" t="str">
        <f t="shared" si="31"/>
        <v/>
      </c>
      <c r="H198" s="117" t="str">
        <f t="shared" si="41"/>
        <v/>
      </c>
      <c r="I198" s="117" t="str">
        <f t="shared" si="32"/>
        <v/>
      </c>
      <c r="J198" s="117" t="str">
        <f t="shared" si="33"/>
        <v/>
      </c>
      <c r="K198" s="117" t="str">
        <f t="shared" si="34"/>
        <v/>
      </c>
      <c r="L198" s="117" t="str">
        <f t="shared" si="35"/>
        <v/>
      </c>
      <c r="Q198" s="1" t="e">
        <f t="shared" si="36"/>
        <v>#N/A</v>
      </c>
      <c r="R198" s="1" t="e">
        <f t="shared" si="37"/>
        <v>#N/A</v>
      </c>
      <c r="S198" s="1" t="e">
        <f t="shared" si="38"/>
        <v>#N/A</v>
      </c>
    </row>
    <row r="199" spans="1:19" ht="14.4" x14ac:dyDescent="0.3">
      <c r="A199" s="116" t="str">
        <f t="shared" si="39"/>
        <v/>
      </c>
      <c r="B199" s="117" t="str">
        <f t="shared" si="40"/>
        <v/>
      </c>
      <c r="C199" s="117" t="str">
        <f t="shared" si="28"/>
        <v/>
      </c>
      <c r="D199" s="117" t="str">
        <f t="shared" si="29"/>
        <v/>
      </c>
      <c r="E199" s="117" t="str">
        <f t="shared" si="30"/>
        <v/>
      </c>
      <c r="F199" s="117" t="str">
        <f t="shared" si="31"/>
        <v/>
      </c>
      <c r="H199" s="117" t="str">
        <f t="shared" si="41"/>
        <v/>
      </c>
      <c r="I199" s="117" t="str">
        <f t="shared" si="32"/>
        <v/>
      </c>
      <c r="J199" s="117" t="str">
        <f t="shared" si="33"/>
        <v/>
      </c>
      <c r="K199" s="117" t="str">
        <f t="shared" si="34"/>
        <v/>
      </c>
      <c r="L199" s="117" t="str">
        <f t="shared" si="35"/>
        <v/>
      </c>
      <c r="Q199" s="1" t="e">
        <f t="shared" si="36"/>
        <v>#N/A</v>
      </c>
      <c r="R199" s="1" t="e">
        <f t="shared" si="37"/>
        <v>#N/A</v>
      </c>
      <c r="S199" s="1" t="e">
        <f t="shared" si="38"/>
        <v>#N/A</v>
      </c>
    </row>
    <row r="200" spans="1:19" ht="14.4" x14ac:dyDescent="0.3">
      <c r="A200" s="116" t="str">
        <f t="shared" si="39"/>
        <v/>
      </c>
      <c r="B200" s="117" t="str">
        <f t="shared" si="40"/>
        <v/>
      </c>
      <c r="C200" s="117" t="str">
        <f t="shared" si="28"/>
        <v/>
      </c>
      <c r="D200" s="117" t="str">
        <f t="shared" si="29"/>
        <v/>
      </c>
      <c r="E200" s="117" t="str">
        <f t="shared" si="30"/>
        <v/>
      </c>
      <c r="F200" s="117" t="str">
        <f t="shared" si="31"/>
        <v/>
      </c>
      <c r="H200" s="117" t="str">
        <f t="shared" si="41"/>
        <v/>
      </c>
      <c r="I200" s="117" t="str">
        <f t="shared" si="32"/>
        <v/>
      </c>
      <c r="J200" s="117" t="str">
        <f t="shared" si="33"/>
        <v/>
      </c>
      <c r="K200" s="117" t="str">
        <f t="shared" si="34"/>
        <v/>
      </c>
      <c r="L200" s="117" t="str">
        <f t="shared" si="35"/>
        <v/>
      </c>
      <c r="Q200" s="1" t="e">
        <f t="shared" si="36"/>
        <v>#N/A</v>
      </c>
      <c r="R200" s="1" t="e">
        <f t="shared" si="37"/>
        <v>#N/A</v>
      </c>
      <c r="S200" s="1" t="e">
        <f t="shared" si="38"/>
        <v>#N/A</v>
      </c>
    </row>
    <row r="201" spans="1:19" ht="14.4" x14ac:dyDescent="0.3">
      <c r="A201" s="116" t="str">
        <f t="shared" si="39"/>
        <v/>
      </c>
      <c r="B201" s="117" t="str">
        <f t="shared" si="40"/>
        <v/>
      </c>
      <c r="C201" s="117" t="str">
        <f t="shared" si="28"/>
        <v/>
      </c>
      <c r="D201" s="117" t="str">
        <f t="shared" si="29"/>
        <v/>
      </c>
      <c r="E201" s="117" t="str">
        <f t="shared" si="30"/>
        <v/>
      </c>
      <c r="F201" s="117" t="str">
        <f t="shared" si="31"/>
        <v/>
      </c>
      <c r="H201" s="117" t="str">
        <f t="shared" si="41"/>
        <v/>
      </c>
      <c r="I201" s="117" t="str">
        <f t="shared" si="32"/>
        <v/>
      </c>
      <c r="J201" s="117" t="str">
        <f t="shared" si="33"/>
        <v/>
      </c>
      <c r="K201" s="117" t="str">
        <f t="shared" si="34"/>
        <v/>
      </c>
      <c r="L201" s="117" t="str">
        <f t="shared" si="35"/>
        <v/>
      </c>
      <c r="Q201" s="1" t="e">
        <f t="shared" si="36"/>
        <v>#N/A</v>
      </c>
      <c r="R201" s="1" t="e">
        <f t="shared" si="37"/>
        <v>#N/A</v>
      </c>
      <c r="S201" s="1" t="e">
        <f t="shared" si="38"/>
        <v>#N/A</v>
      </c>
    </row>
    <row r="202" spans="1:19" ht="14.4" x14ac:dyDescent="0.3">
      <c r="A202" s="116" t="str">
        <f t="shared" si="39"/>
        <v/>
      </c>
      <c r="B202" s="117" t="str">
        <f t="shared" si="40"/>
        <v/>
      </c>
      <c r="C202" s="117" t="str">
        <f t="shared" si="28"/>
        <v/>
      </c>
      <c r="D202" s="117" t="str">
        <f t="shared" si="29"/>
        <v/>
      </c>
      <c r="E202" s="117" t="str">
        <f t="shared" si="30"/>
        <v/>
      </c>
      <c r="F202" s="117" t="str">
        <f t="shared" si="31"/>
        <v/>
      </c>
      <c r="H202" s="117" t="str">
        <f t="shared" si="41"/>
        <v/>
      </c>
      <c r="I202" s="117" t="str">
        <f t="shared" si="32"/>
        <v/>
      </c>
      <c r="J202" s="117" t="str">
        <f t="shared" si="33"/>
        <v/>
      </c>
      <c r="K202" s="117" t="str">
        <f t="shared" si="34"/>
        <v/>
      </c>
      <c r="L202" s="117" t="str">
        <f t="shared" si="35"/>
        <v/>
      </c>
      <c r="Q202" s="1" t="e">
        <f t="shared" si="36"/>
        <v>#N/A</v>
      </c>
      <c r="R202" s="1" t="e">
        <f t="shared" si="37"/>
        <v>#N/A</v>
      </c>
      <c r="S202" s="1" t="e">
        <f t="shared" si="38"/>
        <v>#N/A</v>
      </c>
    </row>
    <row r="203" spans="1:19" ht="14.4" x14ac:dyDescent="0.3">
      <c r="A203" s="116" t="str">
        <f t="shared" si="39"/>
        <v/>
      </c>
      <c r="B203" s="117" t="str">
        <f t="shared" si="40"/>
        <v/>
      </c>
      <c r="C203" s="117" t="str">
        <f t="shared" si="28"/>
        <v/>
      </c>
      <c r="D203" s="117" t="str">
        <f t="shared" si="29"/>
        <v/>
      </c>
      <c r="E203" s="117" t="str">
        <f t="shared" si="30"/>
        <v/>
      </c>
      <c r="F203" s="117" t="str">
        <f t="shared" si="31"/>
        <v/>
      </c>
      <c r="H203" s="117" t="str">
        <f t="shared" si="41"/>
        <v/>
      </c>
      <c r="I203" s="117" t="str">
        <f t="shared" si="32"/>
        <v/>
      </c>
      <c r="J203" s="117" t="str">
        <f t="shared" si="33"/>
        <v/>
      </c>
      <c r="K203" s="117" t="str">
        <f t="shared" si="34"/>
        <v/>
      </c>
      <c r="L203" s="117" t="str">
        <f t="shared" si="35"/>
        <v/>
      </c>
      <c r="Q203" s="1" t="e">
        <f t="shared" si="36"/>
        <v>#N/A</v>
      </c>
      <c r="R203" s="1" t="e">
        <f t="shared" si="37"/>
        <v>#N/A</v>
      </c>
      <c r="S203" s="1" t="e">
        <f t="shared" si="38"/>
        <v>#N/A</v>
      </c>
    </row>
    <row r="204" spans="1:19" ht="14.4" x14ac:dyDescent="0.3">
      <c r="A204" s="116" t="str">
        <f t="shared" si="39"/>
        <v/>
      </c>
      <c r="B204" s="117" t="str">
        <f t="shared" si="40"/>
        <v/>
      </c>
      <c r="C204" s="117" t="str">
        <f t="shared" si="28"/>
        <v/>
      </c>
      <c r="D204" s="117" t="str">
        <f t="shared" si="29"/>
        <v/>
      </c>
      <c r="E204" s="117" t="str">
        <f t="shared" si="30"/>
        <v/>
      </c>
      <c r="F204" s="117" t="str">
        <f t="shared" si="31"/>
        <v/>
      </c>
      <c r="H204" s="117" t="str">
        <f t="shared" si="41"/>
        <v/>
      </c>
      <c r="I204" s="117" t="str">
        <f t="shared" si="32"/>
        <v/>
      </c>
      <c r="J204" s="117" t="str">
        <f t="shared" si="33"/>
        <v/>
      </c>
      <c r="K204" s="117" t="str">
        <f t="shared" si="34"/>
        <v/>
      </c>
      <c r="L204" s="117" t="str">
        <f t="shared" si="35"/>
        <v/>
      </c>
      <c r="Q204" s="1" t="e">
        <f t="shared" si="36"/>
        <v>#N/A</v>
      </c>
      <c r="R204" s="1" t="e">
        <f t="shared" si="37"/>
        <v>#N/A</v>
      </c>
      <c r="S204" s="1" t="e">
        <f t="shared" si="38"/>
        <v>#N/A</v>
      </c>
    </row>
    <row r="205" spans="1:19" ht="14.4" x14ac:dyDescent="0.3">
      <c r="A205" s="116" t="str">
        <f t="shared" si="39"/>
        <v/>
      </c>
      <c r="B205" s="117" t="str">
        <f t="shared" si="40"/>
        <v/>
      </c>
      <c r="C205" s="117" t="str">
        <f t="shared" si="28"/>
        <v/>
      </c>
      <c r="D205" s="117" t="str">
        <f t="shared" si="29"/>
        <v/>
      </c>
      <c r="E205" s="117" t="str">
        <f t="shared" si="30"/>
        <v/>
      </c>
      <c r="F205" s="117" t="str">
        <f t="shared" si="31"/>
        <v/>
      </c>
      <c r="H205" s="117" t="str">
        <f t="shared" si="41"/>
        <v/>
      </c>
      <c r="I205" s="117" t="str">
        <f t="shared" si="32"/>
        <v/>
      </c>
      <c r="J205" s="117" t="str">
        <f t="shared" si="33"/>
        <v/>
      </c>
      <c r="K205" s="117" t="str">
        <f t="shared" si="34"/>
        <v/>
      </c>
      <c r="L205" s="117" t="str">
        <f t="shared" si="35"/>
        <v/>
      </c>
      <c r="Q205" s="1" t="e">
        <f t="shared" si="36"/>
        <v>#N/A</v>
      </c>
      <c r="R205" s="1" t="e">
        <f t="shared" si="37"/>
        <v>#N/A</v>
      </c>
      <c r="S205" s="1" t="e">
        <f t="shared" si="38"/>
        <v>#N/A</v>
      </c>
    </row>
    <row r="206" spans="1:19" ht="14.4" x14ac:dyDescent="0.3">
      <c r="A206" s="116" t="str">
        <f t="shared" si="39"/>
        <v/>
      </c>
      <c r="B206" s="117" t="str">
        <f t="shared" si="40"/>
        <v/>
      </c>
      <c r="C206" s="117" t="str">
        <f t="shared" si="28"/>
        <v/>
      </c>
      <c r="D206" s="117" t="str">
        <f t="shared" si="29"/>
        <v/>
      </c>
      <c r="E206" s="117" t="str">
        <f t="shared" si="30"/>
        <v/>
      </c>
      <c r="F206" s="117" t="str">
        <f t="shared" si="31"/>
        <v/>
      </c>
      <c r="H206" s="117" t="str">
        <f t="shared" si="41"/>
        <v/>
      </c>
      <c r="I206" s="117" t="str">
        <f t="shared" si="32"/>
        <v/>
      </c>
      <c r="J206" s="117" t="str">
        <f t="shared" si="33"/>
        <v/>
      </c>
      <c r="K206" s="117" t="str">
        <f t="shared" si="34"/>
        <v/>
      </c>
      <c r="L206" s="117" t="str">
        <f t="shared" si="35"/>
        <v/>
      </c>
      <c r="Q206" s="1" t="e">
        <f t="shared" si="36"/>
        <v>#N/A</v>
      </c>
      <c r="R206" s="1" t="e">
        <f t="shared" si="37"/>
        <v>#N/A</v>
      </c>
      <c r="S206" s="1" t="e">
        <f t="shared" si="38"/>
        <v>#N/A</v>
      </c>
    </row>
    <row r="207" spans="1:19" ht="14.4" x14ac:dyDescent="0.3">
      <c r="A207" s="116" t="str">
        <f t="shared" si="39"/>
        <v/>
      </c>
      <c r="B207" s="117" t="str">
        <f t="shared" si="40"/>
        <v/>
      </c>
      <c r="C207" s="117" t="str">
        <f t="shared" si="28"/>
        <v/>
      </c>
      <c r="D207" s="117" t="str">
        <f t="shared" si="29"/>
        <v/>
      </c>
      <c r="E207" s="117" t="str">
        <f t="shared" si="30"/>
        <v/>
      </c>
      <c r="F207" s="117" t="str">
        <f t="shared" si="31"/>
        <v/>
      </c>
      <c r="H207" s="117" t="str">
        <f t="shared" si="41"/>
        <v/>
      </c>
      <c r="I207" s="117" t="str">
        <f t="shared" si="32"/>
        <v/>
      </c>
      <c r="J207" s="117" t="str">
        <f t="shared" si="33"/>
        <v/>
      </c>
      <c r="K207" s="117" t="str">
        <f t="shared" si="34"/>
        <v/>
      </c>
      <c r="L207" s="117" t="str">
        <f t="shared" si="35"/>
        <v/>
      </c>
      <c r="Q207" s="1" t="e">
        <f t="shared" si="36"/>
        <v>#N/A</v>
      </c>
      <c r="R207" s="1" t="e">
        <f t="shared" si="37"/>
        <v>#N/A</v>
      </c>
      <c r="S207" s="1" t="e">
        <f t="shared" si="38"/>
        <v>#N/A</v>
      </c>
    </row>
    <row r="208" spans="1:19" ht="14.4" x14ac:dyDescent="0.3">
      <c r="A208" s="116" t="str">
        <f t="shared" si="39"/>
        <v/>
      </c>
      <c r="B208" s="117" t="str">
        <f t="shared" si="40"/>
        <v/>
      </c>
      <c r="C208" s="117" t="str">
        <f t="shared" si="28"/>
        <v/>
      </c>
      <c r="D208" s="117" t="str">
        <f t="shared" si="29"/>
        <v/>
      </c>
      <c r="E208" s="117" t="str">
        <f t="shared" si="30"/>
        <v/>
      </c>
      <c r="F208" s="117" t="str">
        <f t="shared" si="31"/>
        <v/>
      </c>
      <c r="H208" s="117" t="str">
        <f t="shared" si="41"/>
        <v/>
      </c>
      <c r="I208" s="117" t="str">
        <f t="shared" si="32"/>
        <v/>
      </c>
      <c r="J208" s="117" t="str">
        <f t="shared" si="33"/>
        <v/>
      </c>
      <c r="K208" s="117" t="str">
        <f t="shared" si="34"/>
        <v/>
      </c>
      <c r="L208" s="117" t="str">
        <f t="shared" si="35"/>
        <v/>
      </c>
      <c r="Q208" s="1" t="e">
        <f t="shared" si="36"/>
        <v>#N/A</v>
      </c>
      <c r="R208" s="1" t="e">
        <f t="shared" si="37"/>
        <v>#N/A</v>
      </c>
      <c r="S208" s="1" t="e">
        <f t="shared" si="38"/>
        <v>#N/A</v>
      </c>
    </row>
    <row r="209" spans="1:19" ht="14.4" x14ac:dyDescent="0.3">
      <c r="A209" s="116" t="str">
        <f t="shared" si="39"/>
        <v/>
      </c>
      <c r="B209" s="117" t="str">
        <f t="shared" si="40"/>
        <v/>
      </c>
      <c r="C209" s="117" t="str">
        <f t="shared" ref="C209:C272" si="42">IF($B209="","",MIN($B$7,$B209+$D209))</f>
        <v/>
      </c>
      <c r="D209" s="117" t="str">
        <f t="shared" ref="D209:D272" si="43">IF($B209="","",$B209*($B$6/12))</f>
        <v/>
      </c>
      <c r="E209" s="117" t="str">
        <f t="shared" ref="E209:E272" si="44">IF($B209="","",$C209-$D209)</f>
        <v/>
      </c>
      <c r="F209" s="117" t="str">
        <f t="shared" ref="F209:F272" si="45">IF($B209="","",MAX($B209+$D209-$C209,0))</f>
        <v/>
      </c>
      <c r="H209" s="117" t="str">
        <f t="shared" si="41"/>
        <v/>
      </c>
      <c r="I209" s="117" t="str">
        <f t="shared" ref="I209:I272" si="46">IF($H209="","",MIN($B$7+$B$8+IF($A209=$B$10,$B$9,0),$H209+$J209))</f>
        <v/>
      </c>
      <c r="J209" s="117" t="str">
        <f t="shared" ref="J209:J272" si="47">IF($H209="","",$H209*($B$6/12))</f>
        <v/>
      </c>
      <c r="K209" s="117" t="str">
        <f t="shared" ref="K209:K272" si="48">IF($H209="","",$I209-$J209)</f>
        <v/>
      </c>
      <c r="L209" s="117" t="str">
        <f t="shared" ref="L209:L272" si="49">IF($H209="","",MAX($H209+$J209-$I209,0))</f>
        <v/>
      </c>
      <c r="Q209" s="1" t="e">
        <f t="shared" ref="Q209:Q272" si="50">IF(ISNUMBER($A209),$A209,NA())</f>
        <v>#N/A</v>
      </c>
      <c r="R209" s="1" t="e">
        <f t="shared" ref="R209:R272" si="51">IF(ISNUMBER($F209),$F209,NA())</f>
        <v>#N/A</v>
      </c>
      <c r="S209" s="1" t="e">
        <f t="shared" ref="S209:S272" si="52">IF(ISNUMBER($L209),$L209,NA())</f>
        <v>#N/A</v>
      </c>
    </row>
    <row r="210" spans="1:19" ht="14.4" x14ac:dyDescent="0.3">
      <c r="A210" s="116" t="str">
        <f t="shared" ref="A210:A273" si="53">IF(AND(N($F209)&lt;=0,N($L209)&lt;=0),"",$A209+1)</f>
        <v/>
      </c>
      <c r="B210" s="117" t="str">
        <f t="shared" ref="B210:B273" si="54">IF(N($F209)&lt;=0,"",$F209)</f>
        <v/>
      </c>
      <c r="C210" s="117" t="str">
        <f t="shared" si="42"/>
        <v/>
      </c>
      <c r="D210" s="117" t="str">
        <f t="shared" si="43"/>
        <v/>
      </c>
      <c r="E210" s="117" t="str">
        <f t="shared" si="44"/>
        <v/>
      </c>
      <c r="F210" s="117" t="str">
        <f t="shared" si="45"/>
        <v/>
      </c>
      <c r="H210" s="117" t="str">
        <f t="shared" ref="H210:H273" si="55">IF(N($L209)&lt;=0,"",$L209)</f>
        <v/>
      </c>
      <c r="I210" s="117" t="str">
        <f t="shared" si="46"/>
        <v/>
      </c>
      <c r="J210" s="117" t="str">
        <f t="shared" si="47"/>
        <v/>
      </c>
      <c r="K210" s="117" t="str">
        <f t="shared" si="48"/>
        <v/>
      </c>
      <c r="L210" s="117" t="str">
        <f t="shared" si="49"/>
        <v/>
      </c>
      <c r="Q210" s="1" t="e">
        <f t="shared" si="50"/>
        <v>#N/A</v>
      </c>
      <c r="R210" s="1" t="e">
        <f t="shared" si="51"/>
        <v>#N/A</v>
      </c>
      <c r="S210" s="1" t="e">
        <f t="shared" si="52"/>
        <v>#N/A</v>
      </c>
    </row>
    <row r="211" spans="1:19" ht="14.4" x14ac:dyDescent="0.3">
      <c r="A211" s="116" t="str">
        <f t="shared" si="53"/>
        <v/>
      </c>
      <c r="B211" s="117" t="str">
        <f t="shared" si="54"/>
        <v/>
      </c>
      <c r="C211" s="117" t="str">
        <f t="shared" si="42"/>
        <v/>
      </c>
      <c r="D211" s="117" t="str">
        <f t="shared" si="43"/>
        <v/>
      </c>
      <c r="E211" s="117" t="str">
        <f t="shared" si="44"/>
        <v/>
      </c>
      <c r="F211" s="117" t="str">
        <f t="shared" si="45"/>
        <v/>
      </c>
      <c r="H211" s="117" t="str">
        <f t="shared" si="55"/>
        <v/>
      </c>
      <c r="I211" s="117" t="str">
        <f t="shared" si="46"/>
        <v/>
      </c>
      <c r="J211" s="117" t="str">
        <f t="shared" si="47"/>
        <v/>
      </c>
      <c r="K211" s="117" t="str">
        <f t="shared" si="48"/>
        <v/>
      </c>
      <c r="L211" s="117" t="str">
        <f t="shared" si="49"/>
        <v/>
      </c>
      <c r="Q211" s="1" t="e">
        <f t="shared" si="50"/>
        <v>#N/A</v>
      </c>
      <c r="R211" s="1" t="e">
        <f t="shared" si="51"/>
        <v>#N/A</v>
      </c>
      <c r="S211" s="1" t="e">
        <f t="shared" si="52"/>
        <v>#N/A</v>
      </c>
    </row>
    <row r="212" spans="1:19" ht="14.4" x14ac:dyDescent="0.3">
      <c r="A212" s="116" t="str">
        <f t="shared" si="53"/>
        <v/>
      </c>
      <c r="B212" s="117" t="str">
        <f t="shared" si="54"/>
        <v/>
      </c>
      <c r="C212" s="117" t="str">
        <f t="shared" si="42"/>
        <v/>
      </c>
      <c r="D212" s="117" t="str">
        <f t="shared" si="43"/>
        <v/>
      </c>
      <c r="E212" s="117" t="str">
        <f t="shared" si="44"/>
        <v/>
      </c>
      <c r="F212" s="117" t="str">
        <f t="shared" si="45"/>
        <v/>
      </c>
      <c r="H212" s="117" t="str">
        <f t="shared" si="55"/>
        <v/>
      </c>
      <c r="I212" s="117" t="str">
        <f t="shared" si="46"/>
        <v/>
      </c>
      <c r="J212" s="117" t="str">
        <f t="shared" si="47"/>
        <v/>
      </c>
      <c r="K212" s="117" t="str">
        <f t="shared" si="48"/>
        <v/>
      </c>
      <c r="L212" s="117" t="str">
        <f t="shared" si="49"/>
        <v/>
      </c>
      <c r="Q212" s="1" t="e">
        <f t="shared" si="50"/>
        <v>#N/A</v>
      </c>
      <c r="R212" s="1" t="e">
        <f t="shared" si="51"/>
        <v>#N/A</v>
      </c>
      <c r="S212" s="1" t="e">
        <f t="shared" si="52"/>
        <v>#N/A</v>
      </c>
    </row>
    <row r="213" spans="1:19" ht="14.4" x14ac:dyDescent="0.3">
      <c r="A213" s="116" t="str">
        <f t="shared" si="53"/>
        <v/>
      </c>
      <c r="B213" s="117" t="str">
        <f t="shared" si="54"/>
        <v/>
      </c>
      <c r="C213" s="117" t="str">
        <f t="shared" si="42"/>
        <v/>
      </c>
      <c r="D213" s="117" t="str">
        <f t="shared" si="43"/>
        <v/>
      </c>
      <c r="E213" s="117" t="str">
        <f t="shared" si="44"/>
        <v/>
      </c>
      <c r="F213" s="117" t="str">
        <f t="shared" si="45"/>
        <v/>
      </c>
      <c r="H213" s="117" t="str">
        <f t="shared" si="55"/>
        <v/>
      </c>
      <c r="I213" s="117" t="str">
        <f t="shared" si="46"/>
        <v/>
      </c>
      <c r="J213" s="117" t="str">
        <f t="shared" si="47"/>
        <v/>
      </c>
      <c r="K213" s="117" t="str">
        <f t="shared" si="48"/>
        <v/>
      </c>
      <c r="L213" s="117" t="str">
        <f t="shared" si="49"/>
        <v/>
      </c>
      <c r="Q213" s="1" t="e">
        <f t="shared" si="50"/>
        <v>#N/A</v>
      </c>
      <c r="R213" s="1" t="e">
        <f t="shared" si="51"/>
        <v>#N/A</v>
      </c>
      <c r="S213" s="1" t="e">
        <f t="shared" si="52"/>
        <v>#N/A</v>
      </c>
    </row>
    <row r="214" spans="1:19" ht="14.4" x14ac:dyDescent="0.3">
      <c r="A214" s="116" t="str">
        <f t="shared" si="53"/>
        <v/>
      </c>
      <c r="B214" s="117" t="str">
        <f t="shared" si="54"/>
        <v/>
      </c>
      <c r="C214" s="117" t="str">
        <f t="shared" si="42"/>
        <v/>
      </c>
      <c r="D214" s="117" t="str">
        <f t="shared" si="43"/>
        <v/>
      </c>
      <c r="E214" s="117" t="str">
        <f t="shared" si="44"/>
        <v/>
      </c>
      <c r="F214" s="117" t="str">
        <f t="shared" si="45"/>
        <v/>
      </c>
      <c r="H214" s="117" t="str">
        <f t="shared" si="55"/>
        <v/>
      </c>
      <c r="I214" s="117" t="str">
        <f t="shared" si="46"/>
        <v/>
      </c>
      <c r="J214" s="117" t="str">
        <f t="shared" si="47"/>
        <v/>
      </c>
      <c r="K214" s="117" t="str">
        <f t="shared" si="48"/>
        <v/>
      </c>
      <c r="L214" s="117" t="str">
        <f t="shared" si="49"/>
        <v/>
      </c>
      <c r="Q214" s="1" t="e">
        <f t="shared" si="50"/>
        <v>#N/A</v>
      </c>
      <c r="R214" s="1" t="e">
        <f t="shared" si="51"/>
        <v>#N/A</v>
      </c>
      <c r="S214" s="1" t="e">
        <f t="shared" si="52"/>
        <v>#N/A</v>
      </c>
    </row>
    <row r="215" spans="1:19" ht="14.4" x14ac:dyDescent="0.3">
      <c r="A215" s="116" t="str">
        <f t="shared" si="53"/>
        <v/>
      </c>
      <c r="B215" s="117" t="str">
        <f t="shared" si="54"/>
        <v/>
      </c>
      <c r="C215" s="117" t="str">
        <f t="shared" si="42"/>
        <v/>
      </c>
      <c r="D215" s="117" t="str">
        <f t="shared" si="43"/>
        <v/>
      </c>
      <c r="E215" s="117" t="str">
        <f t="shared" si="44"/>
        <v/>
      </c>
      <c r="F215" s="117" t="str">
        <f t="shared" si="45"/>
        <v/>
      </c>
      <c r="H215" s="117" t="str">
        <f t="shared" si="55"/>
        <v/>
      </c>
      <c r="I215" s="117" t="str">
        <f t="shared" si="46"/>
        <v/>
      </c>
      <c r="J215" s="117" t="str">
        <f t="shared" si="47"/>
        <v/>
      </c>
      <c r="K215" s="117" t="str">
        <f t="shared" si="48"/>
        <v/>
      </c>
      <c r="L215" s="117" t="str">
        <f t="shared" si="49"/>
        <v/>
      </c>
      <c r="Q215" s="1" t="e">
        <f t="shared" si="50"/>
        <v>#N/A</v>
      </c>
      <c r="R215" s="1" t="e">
        <f t="shared" si="51"/>
        <v>#N/A</v>
      </c>
      <c r="S215" s="1" t="e">
        <f t="shared" si="52"/>
        <v>#N/A</v>
      </c>
    </row>
    <row r="216" spans="1:19" ht="14.4" x14ac:dyDescent="0.3">
      <c r="A216" s="116" t="str">
        <f t="shared" si="53"/>
        <v/>
      </c>
      <c r="B216" s="117" t="str">
        <f t="shared" si="54"/>
        <v/>
      </c>
      <c r="C216" s="117" t="str">
        <f t="shared" si="42"/>
        <v/>
      </c>
      <c r="D216" s="117" t="str">
        <f t="shared" si="43"/>
        <v/>
      </c>
      <c r="E216" s="117" t="str">
        <f t="shared" si="44"/>
        <v/>
      </c>
      <c r="F216" s="117" t="str">
        <f t="shared" si="45"/>
        <v/>
      </c>
      <c r="H216" s="117" t="str">
        <f t="shared" si="55"/>
        <v/>
      </c>
      <c r="I216" s="117" t="str">
        <f t="shared" si="46"/>
        <v/>
      </c>
      <c r="J216" s="117" t="str">
        <f t="shared" si="47"/>
        <v/>
      </c>
      <c r="K216" s="117" t="str">
        <f t="shared" si="48"/>
        <v/>
      </c>
      <c r="L216" s="117" t="str">
        <f t="shared" si="49"/>
        <v/>
      </c>
      <c r="Q216" s="1" t="e">
        <f t="shared" si="50"/>
        <v>#N/A</v>
      </c>
      <c r="R216" s="1" t="e">
        <f t="shared" si="51"/>
        <v>#N/A</v>
      </c>
      <c r="S216" s="1" t="e">
        <f t="shared" si="52"/>
        <v>#N/A</v>
      </c>
    </row>
    <row r="217" spans="1:19" ht="14.4" x14ac:dyDescent="0.3">
      <c r="A217" s="116" t="str">
        <f t="shared" si="53"/>
        <v/>
      </c>
      <c r="B217" s="117" t="str">
        <f t="shared" si="54"/>
        <v/>
      </c>
      <c r="C217" s="117" t="str">
        <f t="shared" si="42"/>
        <v/>
      </c>
      <c r="D217" s="117" t="str">
        <f t="shared" si="43"/>
        <v/>
      </c>
      <c r="E217" s="117" t="str">
        <f t="shared" si="44"/>
        <v/>
      </c>
      <c r="F217" s="117" t="str">
        <f t="shared" si="45"/>
        <v/>
      </c>
      <c r="H217" s="117" t="str">
        <f t="shared" si="55"/>
        <v/>
      </c>
      <c r="I217" s="117" t="str">
        <f t="shared" si="46"/>
        <v/>
      </c>
      <c r="J217" s="117" t="str">
        <f t="shared" si="47"/>
        <v/>
      </c>
      <c r="K217" s="117" t="str">
        <f t="shared" si="48"/>
        <v/>
      </c>
      <c r="L217" s="117" t="str">
        <f t="shared" si="49"/>
        <v/>
      </c>
      <c r="Q217" s="1" t="e">
        <f t="shared" si="50"/>
        <v>#N/A</v>
      </c>
      <c r="R217" s="1" t="e">
        <f t="shared" si="51"/>
        <v>#N/A</v>
      </c>
      <c r="S217" s="1" t="e">
        <f t="shared" si="52"/>
        <v>#N/A</v>
      </c>
    </row>
    <row r="218" spans="1:19" ht="14.4" x14ac:dyDescent="0.3">
      <c r="A218" s="116" t="str">
        <f t="shared" si="53"/>
        <v/>
      </c>
      <c r="B218" s="117" t="str">
        <f t="shared" si="54"/>
        <v/>
      </c>
      <c r="C218" s="117" t="str">
        <f t="shared" si="42"/>
        <v/>
      </c>
      <c r="D218" s="117" t="str">
        <f t="shared" si="43"/>
        <v/>
      </c>
      <c r="E218" s="117" t="str">
        <f t="shared" si="44"/>
        <v/>
      </c>
      <c r="F218" s="117" t="str">
        <f t="shared" si="45"/>
        <v/>
      </c>
      <c r="H218" s="117" t="str">
        <f t="shared" si="55"/>
        <v/>
      </c>
      <c r="I218" s="117" t="str">
        <f t="shared" si="46"/>
        <v/>
      </c>
      <c r="J218" s="117" t="str">
        <f t="shared" si="47"/>
        <v/>
      </c>
      <c r="K218" s="117" t="str">
        <f t="shared" si="48"/>
        <v/>
      </c>
      <c r="L218" s="117" t="str">
        <f t="shared" si="49"/>
        <v/>
      </c>
      <c r="Q218" s="1" t="e">
        <f t="shared" si="50"/>
        <v>#N/A</v>
      </c>
      <c r="R218" s="1" t="e">
        <f t="shared" si="51"/>
        <v>#N/A</v>
      </c>
      <c r="S218" s="1" t="e">
        <f t="shared" si="52"/>
        <v>#N/A</v>
      </c>
    </row>
    <row r="219" spans="1:19" ht="14.4" x14ac:dyDescent="0.3">
      <c r="A219" s="116" t="str">
        <f t="shared" si="53"/>
        <v/>
      </c>
      <c r="B219" s="117" t="str">
        <f t="shared" si="54"/>
        <v/>
      </c>
      <c r="C219" s="117" t="str">
        <f t="shared" si="42"/>
        <v/>
      </c>
      <c r="D219" s="117" t="str">
        <f t="shared" si="43"/>
        <v/>
      </c>
      <c r="E219" s="117" t="str">
        <f t="shared" si="44"/>
        <v/>
      </c>
      <c r="F219" s="117" t="str">
        <f t="shared" si="45"/>
        <v/>
      </c>
      <c r="H219" s="117" t="str">
        <f t="shared" si="55"/>
        <v/>
      </c>
      <c r="I219" s="117" t="str">
        <f t="shared" si="46"/>
        <v/>
      </c>
      <c r="J219" s="117" t="str">
        <f t="shared" si="47"/>
        <v/>
      </c>
      <c r="K219" s="117" t="str">
        <f t="shared" si="48"/>
        <v/>
      </c>
      <c r="L219" s="117" t="str">
        <f t="shared" si="49"/>
        <v/>
      </c>
      <c r="Q219" s="1" t="e">
        <f t="shared" si="50"/>
        <v>#N/A</v>
      </c>
      <c r="R219" s="1" t="e">
        <f t="shared" si="51"/>
        <v>#N/A</v>
      </c>
      <c r="S219" s="1" t="e">
        <f t="shared" si="52"/>
        <v>#N/A</v>
      </c>
    </row>
    <row r="220" spans="1:19" ht="14.4" x14ac:dyDescent="0.3">
      <c r="A220" s="116" t="str">
        <f t="shared" si="53"/>
        <v/>
      </c>
      <c r="B220" s="117" t="str">
        <f t="shared" si="54"/>
        <v/>
      </c>
      <c r="C220" s="117" t="str">
        <f t="shared" si="42"/>
        <v/>
      </c>
      <c r="D220" s="117" t="str">
        <f t="shared" si="43"/>
        <v/>
      </c>
      <c r="E220" s="117" t="str">
        <f t="shared" si="44"/>
        <v/>
      </c>
      <c r="F220" s="117" t="str">
        <f t="shared" si="45"/>
        <v/>
      </c>
      <c r="H220" s="117" t="str">
        <f t="shared" si="55"/>
        <v/>
      </c>
      <c r="I220" s="117" t="str">
        <f t="shared" si="46"/>
        <v/>
      </c>
      <c r="J220" s="117" t="str">
        <f t="shared" si="47"/>
        <v/>
      </c>
      <c r="K220" s="117" t="str">
        <f t="shared" si="48"/>
        <v/>
      </c>
      <c r="L220" s="117" t="str">
        <f t="shared" si="49"/>
        <v/>
      </c>
      <c r="Q220" s="1" t="e">
        <f t="shared" si="50"/>
        <v>#N/A</v>
      </c>
      <c r="R220" s="1" t="e">
        <f t="shared" si="51"/>
        <v>#N/A</v>
      </c>
      <c r="S220" s="1" t="e">
        <f t="shared" si="52"/>
        <v>#N/A</v>
      </c>
    </row>
    <row r="221" spans="1:19" ht="14.4" x14ac:dyDescent="0.3">
      <c r="A221" s="116" t="str">
        <f t="shared" si="53"/>
        <v/>
      </c>
      <c r="B221" s="117" t="str">
        <f t="shared" si="54"/>
        <v/>
      </c>
      <c r="C221" s="117" t="str">
        <f t="shared" si="42"/>
        <v/>
      </c>
      <c r="D221" s="117" t="str">
        <f t="shared" si="43"/>
        <v/>
      </c>
      <c r="E221" s="117" t="str">
        <f t="shared" si="44"/>
        <v/>
      </c>
      <c r="F221" s="117" t="str">
        <f t="shared" si="45"/>
        <v/>
      </c>
      <c r="H221" s="117" t="str">
        <f t="shared" si="55"/>
        <v/>
      </c>
      <c r="I221" s="117" t="str">
        <f t="shared" si="46"/>
        <v/>
      </c>
      <c r="J221" s="117" t="str">
        <f t="shared" si="47"/>
        <v/>
      </c>
      <c r="K221" s="117" t="str">
        <f t="shared" si="48"/>
        <v/>
      </c>
      <c r="L221" s="117" t="str">
        <f t="shared" si="49"/>
        <v/>
      </c>
      <c r="Q221" s="1" t="e">
        <f t="shared" si="50"/>
        <v>#N/A</v>
      </c>
      <c r="R221" s="1" t="e">
        <f t="shared" si="51"/>
        <v>#N/A</v>
      </c>
      <c r="S221" s="1" t="e">
        <f t="shared" si="52"/>
        <v>#N/A</v>
      </c>
    </row>
    <row r="222" spans="1:19" ht="14.4" x14ac:dyDescent="0.3">
      <c r="A222" s="116" t="str">
        <f t="shared" si="53"/>
        <v/>
      </c>
      <c r="B222" s="117" t="str">
        <f t="shared" si="54"/>
        <v/>
      </c>
      <c r="C222" s="117" t="str">
        <f t="shared" si="42"/>
        <v/>
      </c>
      <c r="D222" s="117" t="str">
        <f t="shared" si="43"/>
        <v/>
      </c>
      <c r="E222" s="117" t="str">
        <f t="shared" si="44"/>
        <v/>
      </c>
      <c r="F222" s="117" t="str">
        <f t="shared" si="45"/>
        <v/>
      </c>
      <c r="H222" s="117" t="str">
        <f t="shared" si="55"/>
        <v/>
      </c>
      <c r="I222" s="117" t="str">
        <f t="shared" si="46"/>
        <v/>
      </c>
      <c r="J222" s="117" t="str">
        <f t="shared" si="47"/>
        <v/>
      </c>
      <c r="K222" s="117" t="str">
        <f t="shared" si="48"/>
        <v/>
      </c>
      <c r="L222" s="117" t="str">
        <f t="shared" si="49"/>
        <v/>
      </c>
      <c r="Q222" s="1" t="e">
        <f t="shared" si="50"/>
        <v>#N/A</v>
      </c>
      <c r="R222" s="1" t="e">
        <f t="shared" si="51"/>
        <v>#N/A</v>
      </c>
      <c r="S222" s="1" t="e">
        <f t="shared" si="52"/>
        <v>#N/A</v>
      </c>
    </row>
    <row r="223" spans="1:19" ht="14.4" x14ac:dyDescent="0.3">
      <c r="A223" s="116" t="str">
        <f t="shared" si="53"/>
        <v/>
      </c>
      <c r="B223" s="117" t="str">
        <f t="shared" si="54"/>
        <v/>
      </c>
      <c r="C223" s="117" t="str">
        <f t="shared" si="42"/>
        <v/>
      </c>
      <c r="D223" s="117" t="str">
        <f t="shared" si="43"/>
        <v/>
      </c>
      <c r="E223" s="117" t="str">
        <f t="shared" si="44"/>
        <v/>
      </c>
      <c r="F223" s="117" t="str">
        <f t="shared" si="45"/>
        <v/>
      </c>
      <c r="H223" s="117" t="str">
        <f t="shared" si="55"/>
        <v/>
      </c>
      <c r="I223" s="117" t="str">
        <f t="shared" si="46"/>
        <v/>
      </c>
      <c r="J223" s="117" t="str">
        <f t="shared" si="47"/>
        <v/>
      </c>
      <c r="K223" s="117" t="str">
        <f t="shared" si="48"/>
        <v/>
      </c>
      <c r="L223" s="117" t="str">
        <f t="shared" si="49"/>
        <v/>
      </c>
      <c r="Q223" s="1" t="e">
        <f t="shared" si="50"/>
        <v>#N/A</v>
      </c>
      <c r="R223" s="1" t="e">
        <f t="shared" si="51"/>
        <v>#N/A</v>
      </c>
      <c r="S223" s="1" t="e">
        <f t="shared" si="52"/>
        <v>#N/A</v>
      </c>
    </row>
    <row r="224" spans="1:19" ht="14.4" x14ac:dyDescent="0.3">
      <c r="A224" s="116" t="str">
        <f t="shared" si="53"/>
        <v/>
      </c>
      <c r="B224" s="117" t="str">
        <f t="shared" si="54"/>
        <v/>
      </c>
      <c r="C224" s="117" t="str">
        <f t="shared" si="42"/>
        <v/>
      </c>
      <c r="D224" s="117" t="str">
        <f t="shared" si="43"/>
        <v/>
      </c>
      <c r="E224" s="117" t="str">
        <f t="shared" si="44"/>
        <v/>
      </c>
      <c r="F224" s="117" t="str">
        <f t="shared" si="45"/>
        <v/>
      </c>
      <c r="H224" s="117" t="str">
        <f t="shared" si="55"/>
        <v/>
      </c>
      <c r="I224" s="117" t="str">
        <f t="shared" si="46"/>
        <v/>
      </c>
      <c r="J224" s="117" t="str">
        <f t="shared" si="47"/>
        <v/>
      </c>
      <c r="K224" s="117" t="str">
        <f t="shared" si="48"/>
        <v/>
      </c>
      <c r="L224" s="117" t="str">
        <f t="shared" si="49"/>
        <v/>
      </c>
      <c r="Q224" s="1" t="e">
        <f t="shared" si="50"/>
        <v>#N/A</v>
      </c>
      <c r="R224" s="1" t="e">
        <f t="shared" si="51"/>
        <v>#N/A</v>
      </c>
      <c r="S224" s="1" t="e">
        <f t="shared" si="52"/>
        <v>#N/A</v>
      </c>
    </row>
    <row r="225" spans="1:19" ht="14.4" x14ac:dyDescent="0.3">
      <c r="A225" s="116" t="str">
        <f t="shared" si="53"/>
        <v/>
      </c>
      <c r="B225" s="117" t="str">
        <f t="shared" si="54"/>
        <v/>
      </c>
      <c r="C225" s="117" t="str">
        <f t="shared" si="42"/>
        <v/>
      </c>
      <c r="D225" s="117" t="str">
        <f t="shared" si="43"/>
        <v/>
      </c>
      <c r="E225" s="117" t="str">
        <f t="shared" si="44"/>
        <v/>
      </c>
      <c r="F225" s="117" t="str">
        <f t="shared" si="45"/>
        <v/>
      </c>
      <c r="H225" s="117" t="str">
        <f t="shared" si="55"/>
        <v/>
      </c>
      <c r="I225" s="117" t="str">
        <f t="shared" si="46"/>
        <v/>
      </c>
      <c r="J225" s="117" t="str">
        <f t="shared" si="47"/>
        <v/>
      </c>
      <c r="K225" s="117" t="str">
        <f t="shared" si="48"/>
        <v/>
      </c>
      <c r="L225" s="117" t="str">
        <f t="shared" si="49"/>
        <v/>
      </c>
      <c r="Q225" s="1" t="e">
        <f t="shared" si="50"/>
        <v>#N/A</v>
      </c>
      <c r="R225" s="1" t="e">
        <f t="shared" si="51"/>
        <v>#N/A</v>
      </c>
      <c r="S225" s="1" t="e">
        <f t="shared" si="52"/>
        <v>#N/A</v>
      </c>
    </row>
    <row r="226" spans="1:19" ht="14.4" x14ac:dyDescent="0.3">
      <c r="A226" s="116" t="str">
        <f t="shared" si="53"/>
        <v/>
      </c>
      <c r="B226" s="117" t="str">
        <f t="shared" si="54"/>
        <v/>
      </c>
      <c r="C226" s="117" t="str">
        <f t="shared" si="42"/>
        <v/>
      </c>
      <c r="D226" s="117" t="str">
        <f t="shared" si="43"/>
        <v/>
      </c>
      <c r="E226" s="117" t="str">
        <f t="shared" si="44"/>
        <v/>
      </c>
      <c r="F226" s="117" t="str">
        <f t="shared" si="45"/>
        <v/>
      </c>
      <c r="H226" s="117" t="str">
        <f t="shared" si="55"/>
        <v/>
      </c>
      <c r="I226" s="117" t="str">
        <f t="shared" si="46"/>
        <v/>
      </c>
      <c r="J226" s="117" t="str">
        <f t="shared" si="47"/>
        <v/>
      </c>
      <c r="K226" s="117" t="str">
        <f t="shared" si="48"/>
        <v/>
      </c>
      <c r="L226" s="117" t="str">
        <f t="shared" si="49"/>
        <v/>
      </c>
      <c r="Q226" s="1" t="e">
        <f t="shared" si="50"/>
        <v>#N/A</v>
      </c>
      <c r="R226" s="1" t="e">
        <f t="shared" si="51"/>
        <v>#N/A</v>
      </c>
      <c r="S226" s="1" t="e">
        <f t="shared" si="52"/>
        <v>#N/A</v>
      </c>
    </row>
    <row r="227" spans="1:19" ht="14.4" x14ac:dyDescent="0.3">
      <c r="A227" s="116" t="str">
        <f t="shared" si="53"/>
        <v/>
      </c>
      <c r="B227" s="117" t="str">
        <f t="shared" si="54"/>
        <v/>
      </c>
      <c r="C227" s="117" t="str">
        <f t="shared" si="42"/>
        <v/>
      </c>
      <c r="D227" s="117" t="str">
        <f t="shared" si="43"/>
        <v/>
      </c>
      <c r="E227" s="117" t="str">
        <f t="shared" si="44"/>
        <v/>
      </c>
      <c r="F227" s="117" t="str">
        <f t="shared" si="45"/>
        <v/>
      </c>
      <c r="H227" s="117" t="str">
        <f t="shared" si="55"/>
        <v/>
      </c>
      <c r="I227" s="117" t="str">
        <f t="shared" si="46"/>
        <v/>
      </c>
      <c r="J227" s="117" t="str">
        <f t="shared" si="47"/>
        <v/>
      </c>
      <c r="K227" s="117" t="str">
        <f t="shared" si="48"/>
        <v/>
      </c>
      <c r="L227" s="117" t="str">
        <f t="shared" si="49"/>
        <v/>
      </c>
      <c r="Q227" s="1" t="e">
        <f t="shared" si="50"/>
        <v>#N/A</v>
      </c>
      <c r="R227" s="1" t="e">
        <f t="shared" si="51"/>
        <v>#N/A</v>
      </c>
      <c r="S227" s="1" t="e">
        <f t="shared" si="52"/>
        <v>#N/A</v>
      </c>
    </row>
    <row r="228" spans="1:19" ht="14.4" x14ac:dyDescent="0.3">
      <c r="A228" s="116" t="str">
        <f t="shared" si="53"/>
        <v/>
      </c>
      <c r="B228" s="117" t="str">
        <f t="shared" si="54"/>
        <v/>
      </c>
      <c r="C228" s="117" t="str">
        <f t="shared" si="42"/>
        <v/>
      </c>
      <c r="D228" s="117" t="str">
        <f t="shared" si="43"/>
        <v/>
      </c>
      <c r="E228" s="117" t="str">
        <f t="shared" si="44"/>
        <v/>
      </c>
      <c r="F228" s="117" t="str">
        <f t="shared" si="45"/>
        <v/>
      </c>
      <c r="H228" s="117" t="str">
        <f t="shared" si="55"/>
        <v/>
      </c>
      <c r="I228" s="117" t="str">
        <f t="shared" si="46"/>
        <v/>
      </c>
      <c r="J228" s="117" t="str">
        <f t="shared" si="47"/>
        <v/>
      </c>
      <c r="K228" s="117" t="str">
        <f t="shared" si="48"/>
        <v/>
      </c>
      <c r="L228" s="117" t="str">
        <f t="shared" si="49"/>
        <v/>
      </c>
      <c r="Q228" s="1" t="e">
        <f t="shared" si="50"/>
        <v>#N/A</v>
      </c>
      <c r="R228" s="1" t="e">
        <f t="shared" si="51"/>
        <v>#N/A</v>
      </c>
      <c r="S228" s="1" t="e">
        <f t="shared" si="52"/>
        <v>#N/A</v>
      </c>
    </row>
    <row r="229" spans="1:19" ht="14.4" x14ac:dyDescent="0.3">
      <c r="A229" s="116" t="str">
        <f t="shared" si="53"/>
        <v/>
      </c>
      <c r="B229" s="117" t="str">
        <f t="shared" si="54"/>
        <v/>
      </c>
      <c r="C229" s="117" t="str">
        <f t="shared" si="42"/>
        <v/>
      </c>
      <c r="D229" s="117" t="str">
        <f t="shared" si="43"/>
        <v/>
      </c>
      <c r="E229" s="117" t="str">
        <f t="shared" si="44"/>
        <v/>
      </c>
      <c r="F229" s="117" t="str">
        <f t="shared" si="45"/>
        <v/>
      </c>
      <c r="H229" s="117" t="str">
        <f t="shared" si="55"/>
        <v/>
      </c>
      <c r="I229" s="117" t="str">
        <f t="shared" si="46"/>
        <v/>
      </c>
      <c r="J229" s="117" t="str">
        <f t="shared" si="47"/>
        <v/>
      </c>
      <c r="K229" s="117" t="str">
        <f t="shared" si="48"/>
        <v/>
      </c>
      <c r="L229" s="117" t="str">
        <f t="shared" si="49"/>
        <v/>
      </c>
      <c r="Q229" s="1" t="e">
        <f t="shared" si="50"/>
        <v>#N/A</v>
      </c>
      <c r="R229" s="1" t="e">
        <f t="shared" si="51"/>
        <v>#N/A</v>
      </c>
      <c r="S229" s="1" t="e">
        <f t="shared" si="52"/>
        <v>#N/A</v>
      </c>
    </row>
    <row r="230" spans="1:19" ht="14.4" x14ac:dyDescent="0.3">
      <c r="A230" s="116" t="str">
        <f t="shared" si="53"/>
        <v/>
      </c>
      <c r="B230" s="117" t="str">
        <f t="shared" si="54"/>
        <v/>
      </c>
      <c r="C230" s="117" t="str">
        <f t="shared" si="42"/>
        <v/>
      </c>
      <c r="D230" s="117" t="str">
        <f t="shared" si="43"/>
        <v/>
      </c>
      <c r="E230" s="117" t="str">
        <f t="shared" si="44"/>
        <v/>
      </c>
      <c r="F230" s="117" t="str">
        <f t="shared" si="45"/>
        <v/>
      </c>
      <c r="H230" s="117" t="str">
        <f t="shared" si="55"/>
        <v/>
      </c>
      <c r="I230" s="117" t="str">
        <f t="shared" si="46"/>
        <v/>
      </c>
      <c r="J230" s="117" t="str">
        <f t="shared" si="47"/>
        <v/>
      </c>
      <c r="K230" s="117" t="str">
        <f t="shared" si="48"/>
        <v/>
      </c>
      <c r="L230" s="117" t="str">
        <f t="shared" si="49"/>
        <v/>
      </c>
      <c r="Q230" s="1" t="e">
        <f t="shared" si="50"/>
        <v>#N/A</v>
      </c>
      <c r="R230" s="1" t="e">
        <f t="shared" si="51"/>
        <v>#N/A</v>
      </c>
      <c r="S230" s="1" t="e">
        <f t="shared" si="52"/>
        <v>#N/A</v>
      </c>
    </row>
    <row r="231" spans="1:19" ht="14.4" x14ac:dyDescent="0.3">
      <c r="A231" s="116" t="str">
        <f t="shared" si="53"/>
        <v/>
      </c>
      <c r="B231" s="117" t="str">
        <f t="shared" si="54"/>
        <v/>
      </c>
      <c r="C231" s="117" t="str">
        <f t="shared" si="42"/>
        <v/>
      </c>
      <c r="D231" s="117" t="str">
        <f t="shared" si="43"/>
        <v/>
      </c>
      <c r="E231" s="117" t="str">
        <f t="shared" si="44"/>
        <v/>
      </c>
      <c r="F231" s="117" t="str">
        <f t="shared" si="45"/>
        <v/>
      </c>
      <c r="H231" s="117" t="str">
        <f t="shared" si="55"/>
        <v/>
      </c>
      <c r="I231" s="117" t="str">
        <f t="shared" si="46"/>
        <v/>
      </c>
      <c r="J231" s="117" t="str">
        <f t="shared" si="47"/>
        <v/>
      </c>
      <c r="K231" s="117" t="str">
        <f t="shared" si="48"/>
        <v/>
      </c>
      <c r="L231" s="117" t="str">
        <f t="shared" si="49"/>
        <v/>
      </c>
      <c r="Q231" s="1" t="e">
        <f t="shared" si="50"/>
        <v>#N/A</v>
      </c>
      <c r="R231" s="1" t="e">
        <f t="shared" si="51"/>
        <v>#N/A</v>
      </c>
      <c r="S231" s="1" t="e">
        <f t="shared" si="52"/>
        <v>#N/A</v>
      </c>
    </row>
    <row r="232" spans="1:19" ht="14.4" x14ac:dyDescent="0.3">
      <c r="A232" s="116" t="str">
        <f t="shared" si="53"/>
        <v/>
      </c>
      <c r="B232" s="117" t="str">
        <f t="shared" si="54"/>
        <v/>
      </c>
      <c r="C232" s="117" t="str">
        <f t="shared" si="42"/>
        <v/>
      </c>
      <c r="D232" s="117" t="str">
        <f t="shared" si="43"/>
        <v/>
      </c>
      <c r="E232" s="117" t="str">
        <f t="shared" si="44"/>
        <v/>
      </c>
      <c r="F232" s="117" t="str">
        <f t="shared" si="45"/>
        <v/>
      </c>
      <c r="H232" s="117" t="str">
        <f t="shared" si="55"/>
        <v/>
      </c>
      <c r="I232" s="117" t="str">
        <f t="shared" si="46"/>
        <v/>
      </c>
      <c r="J232" s="117" t="str">
        <f t="shared" si="47"/>
        <v/>
      </c>
      <c r="K232" s="117" t="str">
        <f t="shared" si="48"/>
        <v/>
      </c>
      <c r="L232" s="117" t="str">
        <f t="shared" si="49"/>
        <v/>
      </c>
      <c r="Q232" s="1" t="e">
        <f t="shared" si="50"/>
        <v>#N/A</v>
      </c>
      <c r="R232" s="1" t="e">
        <f t="shared" si="51"/>
        <v>#N/A</v>
      </c>
      <c r="S232" s="1" t="e">
        <f t="shared" si="52"/>
        <v>#N/A</v>
      </c>
    </row>
    <row r="233" spans="1:19" ht="14.4" x14ac:dyDescent="0.3">
      <c r="A233" s="116" t="str">
        <f t="shared" si="53"/>
        <v/>
      </c>
      <c r="B233" s="117" t="str">
        <f t="shared" si="54"/>
        <v/>
      </c>
      <c r="C233" s="117" t="str">
        <f t="shared" si="42"/>
        <v/>
      </c>
      <c r="D233" s="117" t="str">
        <f t="shared" si="43"/>
        <v/>
      </c>
      <c r="E233" s="117" t="str">
        <f t="shared" si="44"/>
        <v/>
      </c>
      <c r="F233" s="117" t="str">
        <f t="shared" si="45"/>
        <v/>
      </c>
      <c r="H233" s="117" t="str">
        <f t="shared" si="55"/>
        <v/>
      </c>
      <c r="I233" s="117" t="str">
        <f t="shared" si="46"/>
        <v/>
      </c>
      <c r="J233" s="117" t="str">
        <f t="shared" si="47"/>
        <v/>
      </c>
      <c r="K233" s="117" t="str">
        <f t="shared" si="48"/>
        <v/>
      </c>
      <c r="L233" s="117" t="str">
        <f t="shared" si="49"/>
        <v/>
      </c>
      <c r="Q233" s="1" t="e">
        <f t="shared" si="50"/>
        <v>#N/A</v>
      </c>
      <c r="R233" s="1" t="e">
        <f t="shared" si="51"/>
        <v>#N/A</v>
      </c>
      <c r="S233" s="1" t="e">
        <f t="shared" si="52"/>
        <v>#N/A</v>
      </c>
    </row>
    <row r="234" spans="1:19" ht="14.4" x14ac:dyDescent="0.3">
      <c r="A234" s="116" t="str">
        <f t="shared" si="53"/>
        <v/>
      </c>
      <c r="B234" s="117" t="str">
        <f t="shared" si="54"/>
        <v/>
      </c>
      <c r="C234" s="117" t="str">
        <f t="shared" si="42"/>
        <v/>
      </c>
      <c r="D234" s="117" t="str">
        <f t="shared" si="43"/>
        <v/>
      </c>
      <c r="E234" s="117" t="str">
        <f t="shared" si="44"/>
        <v/>
      </c>
      <c r="F234" s="117" t="str">
        <f t="shared" si="45"/>
        <v/>
      </c>
      <c r="H234" s="117" t="str">
        <f t="shared" si="55"/>
        <v/>
      </c>
      <c r="I234" s="117" t="str">
        <f t="shared" si="46"/>
        <v/>
      </c>
      <c r="J234" s="117" t="str">
        <f t="shared" si="47"/>
        <v/>
      </c>
      <c r="K234" s="117" t="str">
        <f t="shared" si="48"/>
        <v/>
      </c>
      <c r="L234" s="117" t="str">
        <f t="shared" si="49"/>
        <v/>
      </c>
      <c r="Q234" s="1" t="e">
        <f t="shared" si="50"/>
        <v>#N/A</v>
      </c>
      <c r="R234" s="1" t="e">
        <f t="shared" si="51"/>
        <v>#N/A</v>
      </c>
      <c r="S234" s="1" t="e">
        <f t="shared" si="52"/>
        <v>#N/A</v>
      </c>
    </row>
    <row r="235" spans="1:19" ht="14.4" x14ac:dyDescent="0.3">
      <c r="A235" s="116" t="str">
        <f t="shared" si="53"/>
        <v/>
      </c>
      <c r="B235" s="117" t="str">
        <f t="shared" si="54"/>
        <v/>
      </c>
      <c r="C235" s="117" t="str">
        <f t="shared" si="42"/>
        <v/>
      </c>
      <c r="D235" s="117" t="str">
        <f t="shared" si="43"/>
        <v/>
      </c>
      <c r="E235" s="117" t="str">
        <f t="shared" si="44"/>
        <v/>
      </c>
      <c r="F235" s="117" t="str">
        <f t="shared" si="45"/>
        <v/>
      </c>
      <c r="H235" s="117" t="str">
        <f t="shared" si="55"/>
        <v/>
      </c>
      <c r="I235" s="117" t="str">
        <f t="shared" si="46"/>
        <v/>
      </c>
      <c r="J235" s="117" t="str">
        <f t="shared" si="47"/>
        <v/>
      </c>
      <c r="K235" s="117" t="str">
        <f t="shared" si="48"/>
        <v/>
      </c>
      <c r="L235" s="117" t="str">
        <f t="shared" si="49"/>
        <v/>
      </c>
      <c r="Q235" s="1" t="e">
        <f t="shared" si="50"/>
        <v>#N/A</v>
      </c>
      <c r="R235" s="1" t="e">
        <f t="shared" si="51"/>
        <v>#N/A</v>
      </c>
      <c r="S235" s="1" t="e">
        <f t="shared" si="52"/>
        <v>#N/A</v>
      </c>
    </row>
    <row r="236" spans="1:19" ht="14.4" x14ac:dyDescent="0.3">
      <c r="A236" s="116" t="str">
        <f t="shared" si="53"/>
        <v/>
      </c>
      <c r="B236" s="117" t="str">
        <f t="shared" si="54"/>
        <v/>
      </c>
      <c r="C236" s="117" t="str">
        <f t="shared" si="42"/>
        <v/>
      </c>
      <c r="D236" s="117" t="str">
        <f t="shared" si="43"/>
        <v/>
      </c>
      <c r="E236" s="117" t="str">
        <f t="shared" si="44"/>
        <v/>
      </c>
      <c r="F236" s="117" t="str">
        <f t="shared" si="45"/>
        <v/>
      </c>
      <c r="H236" s="117" t="str">
        <f t="shared" si="55"/>
        <v/>
      </c>
      <c r="I236" s="117" t="str">
        <f t="shared" si="46"/>
        <v/>
      </c>
      <c r="J236" s="117" t="str">
        <f t="shared" si="47"/>
        <v/>
      </c>
      <c r="K236" s="117" t="str">
        <f t="shared" si="48"/>
        <v/>
      </c>
      <c r="L236" s="117" t="str">
        <f t="shared" si="49"/>
        <v/>
      </c>
      <c r="Q236" s="1" t="e">
        <f t="shared" si="50"/>
        <v>#N/A</v>
      </c>
      <c r="R236" s="1" t="e">
        <f t="shared" si="51"/>
        <v>#N/A</v>
      </c>
      <c r="S236" s="1" t="e">
        <f t="shared" si="52"/>
        <v>#N/A</v>
      </c>
    </row>
    <row r="237" spans="1:19" ht="14.4" x14ac:dyDescent="0.3">
      <c r="A237" s="116" t="str">
        <f t="shared" si="53"/>
        <v/>
      </c>
      <c r="B237" s="117" t="str">
        <f t="shared" si="54"/>
        <v/>
      </c>
      <c r="C237" s="117" t="str">
        <f t="shared" si="42"/>
        <v/>
      </c>
      <c r="D237" s="117" t="str">
        <f t="shared" si="43"/>
        <v/>
      </c>
      <c r="E237" s="117" t="str">
        <f t="shared" si="44"/>
        <v/>
      </c>
      <c r="F237" s="117" t="str">
        <f t="shared" si="45"/>
        <v/>
      </c>
      <c r="H237" s="117" t="str">
        <f t="shared" si="55"/>
        <v/>
      </c>
      <c r="I237" s="117" t="str">
        <f t="shared" si="46"/>
        <v/>
      </c>
      <c r="J237" s="117" t="str">
        <f t="shared" si="47"/>
        <v/>
      </c>
      <c r="K237" s="117" t="str">
        <f t="shared" si="48"/>
        <v/>
      </c>
      <c r="L237" s="117" t="str">
        <f t="shared" si="49"/>
        <v/>
      </c>
      <c r="Q237" s="1" t="e">
        <f t="shared" si="50"/>
        <v>#N/A</v>
      </c>
      <c r="R237" s="1" t="e">
        <f t="shared" si="51"/>
        <v>#N/A</v>
      </c>
      <c r="S237" s="1" t="e">
        <f t="shared" si="52"/>
        <v>#N/A</v>
      </c>
    </row>
    <row r="238" spans="1:19" ht="14.4" x14ac:dyDescent="0.3">
      <c r="A238" s="116" t="str">
        <f t="shared" si="53"/>
        <v/>
      </c>
      <c r="B238" s="117" t="str">
        <f t="shared" si="54"/>
        <v/>
      </c>
      <c r="C238" s="117" t="str">
        <f t="shared" si="42"/>
        <v/>
      </c>
      <c r="D238" s="117" t="str">
        <f t="shared" si="43"/>
        <v/>
      </c>
      <c r="E238" s="117" t="str">
        <f t="shared" si="44"/>
        <v/>
      </c>
      <c r="F238" s="117" t="str">
        <f t="shared" si="45"/>
        <v/>
      </c>
      <c r="H238" s="117" t="str">
        <f t="shared" si="55"/>
        <v/>
      </c>
      <c r="I238" s="117" t="str">
        <f t="shared" si="46"/>
        <v/>
      </c>
      <c r="J238" s="117" t="str">
        <f t="shared" si="47"/>
        <v/>
      </c>
      <c r="K238" s="117" t="str">
        <f t="shared" si="48"/>
        <v/>
      </c>
      <c r="L238" s="117" t="str">
        <f t="shared" si="49"/>
        <v/>
      </c>
      <c r="Q238" s="1" t="e">
        <f t="shared" si="50"/>
        <v>#N/A</v>
      </c>
      <c r="R238" s="1" t="e">
        <f t="shared" si="51"/>
        <v>#N/A</v>
      </c>
      <c r="S238" s="1" t="e">
        <f t="shared" si="52"/>
        <v>#N/A</v>
      </c>
    </row>
    <row r="239" spans="1:19" ht="14.4" x14ac:dyDescent="0.3">
      <c r="A239" s="116" t="str">
        <f t="shared" si="53"/>
        <v/>
      </c>
      <c r="B239" s="117" t="str">
        <f t="shared" si="54"/>
        <v/>
      </c>
      <c r="C239" s="117" t="str">
        <f t="shared" si="42"/>
        <v/>
      </c>
      <c r="D239" s="117" t="str">
        <f t="shared" si="43"/>
        <v/>
      </c>
      <c r="E239" s="117" t="str">
        <f t="shared" si="44"/>
        <v/>
      </c>
      <c r="F239" s="117" t="str">
        <f t="shared" si="45"/>
        <v/>
      </c>
      <c r="H239" s="117" t="str">
        <f t="shared" si="55"/>
        <v/>
      </c>
      <c r="I239" s="117" t="str">
        <f t="shared" si="46"/>
        <v/>
      </c>
      <c r="J239" s="117" t="str">
        <f t="shared" si="47"/>
        <v/>
      </c>
      <c r="K239" s="117" t="str">
        <f t="shared" si="48"/>
        <v/>
      </c>
      <c r="L239" s="117" t="str">
        <f t="shared" si="49"/>
        <v/>
      </c>
      <c r="Q239" s="1" t="e">
        <f t="shared" si="50"/>
        <v>#N/A</v>
      </c>
      <c r="R239" s="1" t="e">
        <f t="shared" si="51"/>
        <v>#N/A</v>
      </c>
      <c r="S239" s="1" t="e">
        <f t="shared" si="52"/>
        <v>#N/A</v>
      </c>
    </row>
    <row r="240" spans="1:19" ht="14.4" x14ac:dyDescent="0.3">
      <c r="A240" s="116" t="str">
        <f t="shared" si="53"/>
        <v/>
      </c>
      <c r="B240" s="117" t="str">
        <f t="shared" si="54"/>
        <v/>
      </c>
      <c r="C240" s="117" t="str">
        <f t="shared" si="42"/>
        <v/>
      </c>
      <c r="D240" s="117" t="str">
        <f t="shared" si="43"/>
        <v/>
      </c>
      <c r="E240" s="117" t="str">
        <f t="shared" si="44"/>
        <v/>
      </c>
      <c r="F240" s="117" t="str">
        <f t="shared" si="45"/>
        <v/>
      </c>
      <c r="H240" s="117" t="str">
        <f t="shared" si="55"/>
        <v/>
      </c>
      <c r="I240" s="117" t="str">
        <f t="shared" si="46"/>
        <v/>
      </c>
      <c r="J240" s="117" t="str">
        <f t="shared" si="47"/>
        <v/>
      </c>
      <c r="K240" s="117" t="str">
        <f t="shared" si="48"/>
        <v/>
      </c>
      <c r="L240" s="117" t="str">
        <f t="shared" si="49"/>
        <v/>
      </c>
      <c r="Q240" s="1" t="e">
        <f t="shared" si="50"/>
        <v>#N/A</v>
      </c>
      <c r="R240" s="1" t="e">
        <f t="shared" si="51"/>
        <v>#N/A</v>
      </c>
      <c r="S240" s="1" t="e">
        <f t="shared" si="52"/>
        <v>#N/A</v>
      </c>
    </row>
    <row r="241" spans="1:19" ht="14.4" x14ac:dyDescent="0.3">
      <c r="A241" s="116" t="str">
        <f t="shared" si="53"/>
        <v/>
      </c>
      <c r="B241" s="117" t="str">
        <f t="shared" si="54"/>
        <v/>
      </c>
      <c r="C241" s="117" t="str">
        <f t="shared" si="42"/>
        <v/>
      </c>
      <c r="D241" s="117" t="str">
        <f t="shared" si="43"/>
        <v/>
      </c>
      <c r="E241" s="117" t="str">
        <f t="shared" si="44"/>
        <v/>
      </c>
      <c r="F241" s="117" t="str">
        <f t="shared" si="45"/>
        <v/>
      </c>
      <c r="H241" s="117" t="str">
        <f t="shared" si="55"/>
        <v/>
      </c>
      <c r="I241" s="117" t="str">
        <f t="shared" si="46"/>
        <v/>
      </c>
      <c r="J241" s="117" t="str">
        <f t="shared" si="47"/>
        <v/>
      </c>
      <c r="K241" s="117" t="str">
        <f t="shared" si="48"/>
        <v/>
      </c>
      <c r="L241" s="117" t="str">
        <f t="shared" si="49"/>
        <v/>
      </c>
      <c r="Q241" s="1" t="e">
        <f t="shared" si="50"/>
        <v>#N/A</v>
      </c>
      <c r="R241" s="1" t="e">
        <f t="shared" si="51"/>
        <v>#N/A</v>
      </c>
      <c r="S241" s="1" t="e">
        <f t="shared" si="52"/>
        <v>#N/A</v>
      </c>
    </row>
    <row r="242" spans="1:19" ht="14.4" x14ac:dyDescent="0.3">
      <c r="A242" s="116" t="str">
        <f t="shared" si="53"/>
        <v/>
      </c>
      <c r="B242" s="117" t="str">
        <f t="shared" si="54"/>
        <v/>
      </c>
      <c r="C242" s="117" t="str">
        <f t="shared" si="42"/>
        <v/>
      </c>
      <c r="D242" s="117" t="str">
        <f t="shared" si="43"/>
        <v/>
      </c>
      <c r="E242" s="117" t="str">
        <f t="shared" si="44"/>
        <v/>
      </c>
      <c r="F242" s="117" t="str">
        <f t="shared" si="45"/>
        <v/>
      </c>
      <c r="H242" s="117" t="str">
        <f t="shared" si="55"/>
        <v/>
      </c>
      <c r="I242" s="117" t="str">
        <f t="shared" si="46"/>
        <v/>
      </c>
      <c r="J242" s="117" t="str">
        <f t="shared" si="47"/>
        <v/>
      </c>
      <c r="K242" s="117" t="str">
        <f t="shared" si="48"/>
        <v/>
      </c>
      <c r="L242" s="117" t="str">
        <f t="shared" si="49"/>
        <v/>
      </c>
      <c r="Q242" s="1" t="e">
        <f t="shared" si="50"/>
        <v>#N/A</v>
      </c>
      <c r="R242" s="1" t="e">
        <f t="shared" si="51"/>
        <v>#N/A</v>
      </c>
      <c r="S242" s="1" t="e">
        <f t="shared" si="52"/>
        <v>#N/A</v>
      </c>
    </row>
    <row r="243" spans="1:19" ht="14.4" x14ac:dyDescent="0.3">
      <c r="A243" s="116" t="str">
        <f t="shared" si="53"/>
        <v/>
      </c>
      <c r="B243" s="117" t="str">
        <f t="shared" si="54"/>
        <v/>
      </c>
      <c r="C243" s="117" t="str">
        <f t="shared" si="42"/>
        <v/>
      </c>
      <c r="D243" s="117" t="str">
        <f t="shared" si="43"/>
        <v/>
      </c>
      <c r="E243" s="117" t="str">
        <f t="shared" si="44"/>
        <v/>
      </c>
      <c r="F243" s="117" t="str">
        <f t="shared" si="45"/>
        <v/>
      </c>
      <c r="H243" s="117" t="str">
        <f t="shared" si="55"/>
        <v/>
      </c>
      <c r="I243" s="117" t="str">
        <f t="shared" si="46"/>
        <v/>
      </c>
      <c r="J243" s="117" t="str">
        <f t="shared" si="47"/>
        <v/>
      </c>
      <c r="K243" s="117" t="str">
        <f t="shared" si="48"/>
        <v/>
      </c>
      <c r="L243" s="117" t="str">
        <f t="shared" si="49"/>
        <v/>
      </c>
      <c r="Q243" s="1" t="e">
        <f t="shared" si="50"/>
        <v>#N/A</v>
      </c>
      <c r="R243" s="1" t="e">
        <f t="shared" si="51"/>
        <v>#N/A</v>
      </c>
      <c r="S243" s="1" t="e">
        <f t="shared" si="52"/>
        <v>#N/A</v>
      </c>
    </row>
    <row r="244" spans="1:19" ht="14.4" x14ac:dyDescent="0.3">
      <c r="A244" s="116" t="str">
        <f t="shared" si="53"/>
        <v/>
      </c>
      <c r="B244" s="117" t="str">
        <f t="shared" si="54"/>
        <v/>
      </c>
      <c r="C244" s="117" t="str">
        <f t="shared" si="42"/>
        <v/>
      </c>
      <c r="D244" s="117" t="str">
        <f t="shared" si="43"/>
        <v/>
      </c>
      <c r="E244" s="117" t="str">
        <f t="shared" si="44"/>
        <v/>
      </c>
      <c r="F244" s="117" t="str">
        <f t="shared" si="45"/>
        <v/>
      </c>
      <c r="H244" s="117" t="str">
        <f t="shared" si="55"/>
        <v/>
      </c>
      <c r="I244" s="117" t="str">
        <f t="shared" si="46"/>
        <v/>
      </c>
      <c r="J244" s="117" t="str">
        <f t="shared" si="47"/>
        <v/>
      </c>
      <c r="K244" s="117" t="str">
        <f t="shared" si="48"/>
        <v/>
      </c>
      <c r="L244" s="117" t="str">
        <f t="shared" si="49"/>
        <v/>
      </c>
      <c r="Q244" s="1" t="e">
        <f t="shared" si="50"/>
        <v>#N/A</v>
      </c>
      <c r="R244" s="1" t="e">
        <f t="shared" si="51"/>
        <v>#N/A</v>
      </c>
      <c r="S244" s="1" t="e">
        <f t="shared" si="52"/>
        <v>#N/A</v>
      </c>
    </row>
    <row r="245" spans="1:19" ht="14.4" x14ac:dyDescent="0.3">
      <c r="A245" s="116" t="str">
        <f t="shared" si="53"/>
        <v/>
      </c>
      <c r="B245" s="117" t="str">
        <f t="shared" si="54"/>
        <v/>
      </c>
      <c r="C245" s="117" t="str">
        <f t="shared" si="42"/>
        <v/>
      </c>
      <c r="D245" s="117" t="str">
        <f t="shared" si="43"/>
        <v/>
      </c>
      <c r="E245" s="117" t="str">
        <f t="shared" si="44"/>
        <v/>
      </c>
      <c r="F245" s="117" t="str">
        <f t="shared" si="45"/>
        <v/>
      </c>
      <c r="H245" s="117" t="str">
        <f t="shared" si="55"/>
        <v/>
      </c>
      <c r="I245" s="117" t="str">
        <f t="shared" si="46"/>
        <v/>
      </c>
      <c r="J245" s="117" t="str">
        <f t="shared" si="47"/>
        <v/>
      </c>
      <c r="K245" s="117" t="str">
        <f t="shared" si="48"/>
        <v/>
      </c>
      <c r="L245" s="117" t="str">
        <f t="shared" si="49"/>
        <v/>
      </c>
      <c r="Q245" s="1" t="e">
        <f t="shared" si="50"/>
        <v>#N/A</v>
      </c>
      <c r="R245" s="1" t="e">
        <f t="shared" si="51"/>
        <v>#N/A</v>
      </c>
      <c r="S245" s="1" t="e">
        <f t="shared" si="52"/>
        <v>#N/A</v>
      </c>
    </row>
    <row r="246" spans="1:19" ht="14.4" x14ac:dyDescent="0.3">
      <c r="A246" s="116" t="str">
        <f t="shared" si="53"/>
        <v/>
      </c>
      <c r="B246" s="117" t="str">
        <f t="shared" si="54"/>
        <v/>
      </c>
      <c r="C246" s="117" t="str">
        <f t="shared" si="42"/>
        <v/>
      </c>
      <c r="D246" s="117" t="str">
        <f t="shared" si="43"/>
        <v/>
      </c>
      <c r="E246" s="117" t="str">
        <f t="shared" si="44"/>
        <v/>
      </c>
      <c r="F246" s="117" t="str">
        <f t="shared" si="45"/>
        <v/>
      </c>
      <c r="H246" s="117" t="str">
        <f t="shared" si="55"/>
        <v/>
      </c>
      <c r="I246" s="117" t="str">
        <f t="shared" si="46"/>
        <v/>
      </c>
      <c r="J246" s="117" t="str">
        <f t="shared" si="47"/>
        <v/>
      </c>
      <c r="K246" s="117" t="str">
        <f t="shared" si="48"/>
        <v/>
      </c>
      <c r="L246" s="117" t="str">
        <f t="shared" si="49"/>
        <v/>
      </c>
      <c r="Q246" s="1" t="e">
        <f t="shared" si="50"/>
        <v>#N/A</v>
      </c>
      <c r="R246" s="1" t="e">
        <f t="shared" si="51"/>
        <v>#N/A</v>
      </c>
      <c r="S246" s="1" t="e">
        <f t="shared" si="52"/>
        <v>#N/A</v>
      </c>
    </row>
    <row r="247" spans="1:19" ht="14.4" x14ac:dyDescent="0.3">
      <c r="A247" s="116" t="str">
        <f t="shared" si="53"/>
        <v/>
      </c>
      <c r="B247" s="117" t="str">
        <f t="shared" si="54"/>
        <v/>
      </c>
      <c r="C247" s="117" t="str">
        <f t="shared" si="42"/>
        <v/>
      </c>
      <c r="D247" s="117" t="str">
        <f t="shared" si="43"/>
        <v/>
      </c>
      <c r="E247" s="117" t="str">
        <f t="shared" si="44"/>
        <v/>
      </c>
      <c r="F247" s="117" t="str">
        <f t="shared" si="45"/>
        <v/>
      </c>
      <c r="H247" s="117" t="str">
        <f t="shared" si="55"/>
        <v/>
      </c>
      <c r="I247" s="117" t="str">
        <f t="shared" si="46"/>
        <v/>
      </c>
      <c r="J247" s="117" t="str">
        <f t="shared" si="47"/>
        <v/>
      </c>
      <c r="K247" s="117" t="str">
        <f t="shared" si="48"/>
        <v/>
      </c>
      <c r="L247" s="117" t="str">
        <f t="shared" si="49"/>
        <v/>
      </c>
      <c r="Q247" s="1" t="e">
        <f t="shared" si="50"/>
        <v>#N/A</v>
      </c>
      <c r="R247" s="1" t="e">
        <f t="shared" si="51"/>
        <v>#N/A</v>
      </c>
      <c r="S247" s="1" t="e">
        <f t="shared" si="52"/>
        <v>#N/A</v>
      </c>
    </row>
    <row r="248" spans="1:19" ht="14.4" x14ac:dyDescent="0.3">
      <c r="A248" s="116" t="str">
        <f t="shared" si="53"/>
        <v/>
      </c>
      <c r="B248" s="117" t="str">
        <f t="shared" si="54"/>
        <v/>
      </c>
      <c r="C248" s="117" t="str">
        <f t="shared" si="42"/>
        <v/>
      </c>
      <c r="D248" s="117" t="str">
        <f t="shared" si="43"/>
        <v/>
      </c>
      <c r="E248" s="117" t="str">
        <f t="shared" si="44"/>
        <v/>
      </c>
      <c r="F248" s="117" t="str">
        <f t="shared" si="45"/>
        <v/>
      </c>
      <c r="H248" s="117" t="str">
        <f t="shared" si="55"/>
        <v/>
      </c>
      <c r="I248" s="117" t="str">
        <f t="shared" si="46"/>
        <v/>
      </c>
      <c r="J248" s="117" t="str">
        <f t="shared" si="47"/>
        <v/>
      </c>
      <c r="K248" s="117" t="str">
        <f t="shared" si="48"/>
        <v/>
      </c>
      <c r="L248" s="117" t="str">
        <f t="shared" si="49"/>
        <v/>
      </c>
      <c r="Q248" s="1" t="e">
        <f t="shared" si="50"/>
        <v>#N/A</v>
      </c>
      <c r="R248" s="1" t="e">
        <f t="shared" si="51"/>
        <v>#N/A</v>
      </c>
      <c r="S248" s="1" t="e">
        <f t="shared" si="52"/>
        <v>#N/A</v>
      </c>
    </row>
    <row r="249" spans="1:19" ht="14.4" x14ac:dyDescent="0.3">
      <c r="A249" s="116" t="str">
        <f t="shared" si="53"/>
        <v/>
      </c>
      <c r="B249" s="117" t="str">
        <f t="shared" si="54"/>
        <v/>
      </c>
      <c r="C249" s="117" t="str">
        <f t="shared" si="42"/>
        <v/>
      </c>
      <c r="D249" s="117" t="str">
        <f t="shared" si="43"/>
        <v/>
      </c>
      <c r="E249" s="117" t="str">
        <f t="shared" si="44"/>
        <v/>
      </c>
      <c r="F249" s="117" t="str">
        <f t="shared" si="45"/>
        <v/>
      </c>
      <c r="H249" s="117" t="str">
        <f t="shared" si="55"/>
        <v/>
      </c>
      <c r="I249" s="117" t="str">
        <f t="shared" si="46"/>
        <v/>
      </c>
      <c r="J249" s="117" t="str">
        <f t="shared" si="47"/>
        <v/>
      </c>
      <c r="K249" s="117" t="str">
        <f t="shared" si="48"/>
        <v/>
      </c>
      <c r="L249" s="117" t="str">
        <f t="shared" si="49"/>
        <v/>
      </c>
      <c r="Q249" s="1" t="e">
        <f t="shared" si="50"/>
        <v>#N/A</v>
      </c>
      <c r="R249" s="1" t="e">
        <f t="shared" si="51"/>
        <v>#N/A</v>
      </c>
      <c r="S249" s="1" t="e">
        <f t="shared" si="52"/>
        <v>#N/A</v>
      </c>
    </row>
    <row r="250" spans="1:19" ht="14.4" x14ac:dyDescent="0.3">
      <c r="A250" s="116" t="str">
        <f t="shared" si="53"/>
        <v/>
      </c>
      <c r="B250" s="117" t="str">
        <f t="shared" si="54"/>
        <v/>
      </c>
      <c r="C250" s="117" t="str">
        <f t="shared" si="42"/>
        <v/>
      </c>
      <c r="D250" s="117" t="str">
        <f t="shared" si="43"/>
        <v/>
      </c>
      <c r="E250" s="117" t="str">
        <f t="shared" si="44"/>
        <v/>
      </c>
      <c r="F250" s="117" t="str">
        <f t="shared" si="45"/>
        <v/>
      </c>
      <c r="H250" s="117" t="str">
        <f t="shared" si="55"/>
        <v/>
      </c>
      <c r="I250" s="117" t="str">
        <f t="shared" si="46"/>
        <v/>
      </c>
      <c r="J250" s="117" t="str">
        <f t="shared" si="47"/>
        <v/>
      </c>
      <c r="K250" s="117" t="str">
        <f t="shared" si="48"/>
        <v/>
      </c>
      <c r="L250" s="117" t="str">
        <f t="shared" si="49"/>
        <v/>
      </c>
      <c r="Q250" s="1" t="e">
        <f t="shared" si="50"/>
        <v>#N/A</v>
      </c>
      <c r="R250" s="1" t="e">
        <f t="shared" si="51"/>
        <v>#N/A</v>
      </c>
      <c r="S250" s="1" t="e">
        <f t="shared" si="52"/>
        <v>#N/A</v>
      </c>
    </row>
    <row r="251" spans="1:19" ht="14.4" x14ac:dyDescent="0.3">
      <c r="A251" s="116" t="str">
        <f t="shared" si="53"/>
        <v/>
      </c>
      <c r="B251" s="117" t="str">
        <f t="shared" si="54"/>
        <v/>
      </c>
      <c r="C251" s="117" t="str">
        <f t="shared" si="42"/>
        <v/>
      </c>
      <c r="D251" s="117" t="str">
        <f t="shared" si="43"/>
        <v/>
      </c>
      <c r="E251" s="117" t="str">
        <f t="shared" si="44"/>
        <v/>
      </c>
      <c r="F251" s="117" t="str">
        <f t="shared" si="45"/>
        <v/>
      </c>
      <c r="H251" s="117" t="str">
        <f t="shared" si="55"/>
        <v/>
      </c>
      <c r="I251" s="117" t="str">
        <f t="shared" si="46"/>
        <v/>
      </c>
      <c r="J251" s="117" t="str">
        <f t="shared" si="47"/>
        <v/>
      </c>
      <c r="K251" s="117" t="str">
        <f t="shared" si="48"/>
        <v/>
      </c>
      <c r="L251" s="117" t="str">
        <f t="shared" si="49"/>
        <v/>
      </c>
      <c r="Q251" s="1" t="e">
        <f t="shared" si="50"/>
        <v>#N/A</v>
      </c>
      <c r="R251" s="1" t="e">
        <f t="shared" si="51"/>
        <v>#N/A</v>
      </c>
      <c r="S251" s="1" t="e">
        <f t="shared" si="52"/>
        <v>#N/A</v>
      </c>
    </row>
    <row r="252" spans="1:19" ht="14.4" x14ac:dyDescent="0.3">
      <c r="A252" s="116" t="str">
        <f t="shared" si="53"/>
        <v/>
      </c>
      <c r="B252" s="117" t="str">
        <f t="shared" si="54"/>
        <v/>
      </c>
      <c r="C252" s="117" t="str">
        <f t="shared" si="42"/>
        <v/>
      </c>
      <c r="D252" s="117" t="str">
        <f t="shared" si="43"/>
        <v/>
      </c>
      <c r="E252" s="117" t="str">
        <f t="shared" si="44"/>
        <v/>
      </c>
      <c r="F252" s="117" t="str">
        <f t="shared" si="45"/>
        <v/>
      </c>
      <c r="H252" s="117" t="str">
        <f t="shared" si="55"/>
        <v/>
      </c>
      <c r="I252" s="117" t="str">
        <f t="shared" si="46"/>
        <v/>
      </c>
      <c r="J252" s="117" t="str">
        <f t="shared" si="47"/>
        <v/>
      </c>
      <c r="K252" s="117" t="str">
        <f t="shared" si="48"/>
        <v/>
      </c>
      <c r="L252" s="117" t="str">
        <f t="shared" si="49"/>
        <v/>
      </c>
      <c r="Q252" s="1" t="e">
        <f t="shared" si="50"/>
        <v>#N/A</v>
      </c>
      <c r="R252" s="1" t="e">
        <f t="shared" si="51"/>
        <v>#N/A</v>
      </c>
      <c r="S252" s="1" t="e">
        <f t="shared" si="52"/>
        <v>#N/A</v>
      </c>
    </row>
    <row r="253" spans="1:19" ht="14.4" x14ac:dyDescent="0.3">
      <c r="A253" s="116" t="str">
        <f t="shared" si="53"/>
        <v/>
      </c>
      <c r="B253" s="117" t="str">
        <f t="shared" si="54"/>
        <v/>
      </c>
      <c r="C253" s="117" t="str">
        <f t="shared" si="42"/>
        <v/>
      </c>
      <c r="D253" s="117" t="str">
        <f t="shared" si="43"/>
        <v/>
      </c>
      <c r="E253" s="117" t="str">
        <f t="shared" si="44"/>
        <v/>
      </c>
      <c r="F253" s="117" t="str">
        <f t="shared" si="45"/>
        <v/>
      </c>
      <c r="H253" s="117" t="str">
        <f t="shared" si="55"/>
        <v/>
      </c>
      <c r="I253" s="117" t="str">
        <f t="shared" si="46"/>
        <v/>
      </c>
      <c r="J253" s="117" t="str">
        <f t="shared" si="47"/>
        <v/>
      </c>
      <c r="K253" s="117" t="str">
        <f t="shared" si="48"/>
        <v/>
      </c>
      <c r="L253" s="117" t="str">
        <f t="shared" si="49"/>
        <v/>
      </c>
      <c r="Q253" s="1" t="e">
        <f t="shared" si="50"/>
        <v>#N/A</v>
      </c>
      <c r="R253" s="1" t="e">
        <f t="shared" si="51"/>
        <v>#N/A</v>
      </c>
      <c r="S253" s="1" t="e">
        <f t="shared" si="52"/>
        <v>#N/A</v>
      </c>
    </row>
    <row r="254" spans="1:19" ht="14.4" x14ac:dyDescent="0.3">
      <c r="A254" s="116" t="str">
        <f t="shared" si="53"/>
        <v/>
      </c>
      <c r="B254" s="117" t="str">
        <f t="shared" si="54"/>
        <v/>
      </c>
      <c r="C254" s="117" t="str">
        <f t="shared" si="42"/>
        <v/>
      </c>
      <c r="D254" s="117" t="str">
        <f t="shared" si="43"/>
        <v/>
      </c>
      <c r="E254" s="117" t="str">
        <f t="shared" si="44"/>
        <v/>
      </c>
      <c r="F254" s="117" t="str">
        <f t="shared" si="45"/>
        <v/>
      </c>
      <c r="H254" s="117" t="str">
        <f t="shared" si="55"/>
        <v/>
      </c>
      <c r="I254" s="117" t="str">
        <f t="shared" si="46"/>
        <v/>
      </c>
      <c r="J254" s="117" t="str">
        <f t="shared" si="47"/>
        <v/>
      </c>
      <c r="K254" s="117" t="str">
        <f t="shared" si="48"/>
        <v/>
      </c>
      <c r="L254" s="117" t="str">
        <f t="shared" si="49"/>
        <v/>
      </c>
      <c r="Q254" s="1" t="e">
        <f t="shared" si="50"/>
        <v>#N/A</v>
      </c>
      <c r="R254" s="1" t="e">
        <f t="shared" si="51"/>
        <v>#N/A</v>
      </c>
      <c r="S254" s="1" t="e">
        <f t="shared" si="52"/>
        <v>#N/A</v>
      </c>
    </row>
    <row r="255" spans="1:19" ht="14.4" x14ac:dyDescent="0.3">
      <c r="A255" s="116" t="str">
        <f t="shared" si="53"/>
        <v/>
      </c>
      <c r="B255" s="117" t="str">
        <f t="shared" si="54"/>
        <v/>
      </c>
      <c r="C255" s="117" t="str">
        <f t="shared" si="42"/>
        <v/>
      </c>
      <c r="D255" s="117" t="str">
        <f t="shared" si="43"/>
        <v/>
      </c>
      <c r="E255" s="117" t="str">
        <f t="shared" si="44"/>
        <v/>
      </c>
      <c r="F255" s="117" t="str">
        <f t="shared" si="45"/>
        <v/>
      </c>
      <c r="H255" s="117" t="str">
        <f t="shared" si="55"/>
        <v/>
      </c>
      <c r="I255" s="117" t="str">
        <f t="shared" si="46"/>
        <v/>
      </c>
      <c r="J255" s="117" t="str">
        <f t="shared" si="47"/>
        <v/>
      </c>
      <c r="K255" s="117" t="str">
        <f t="shared" si="48"/>
        <v/>
      </c>
      <c r="L255" s="117" t="str">
        <f t="shared" si="49"/>
        <v/>
      </c>
      <c r="Q255" s="1" t="e">
        <f t="shared" si="50"/>
        <v>#N/A</v>
      </c>
      <c r="R255" s="1" t="e">
        <f t="shared" si="51"/>
        <v>#N/A</v>
      </c>
      <c r="S255" s="1" t="e">
        <f t="shared" si="52"/>
        <v>#N/A</v>
      </c>
    </row>
    <row r="256" spans="1:19" ht="14.4" x14ac:dyDescent="0.3">
      <c r="A256" s="116" t="str">
        <f t="shared" si="53"/>
        <v/>
      </c>
      <c r="B256" s="117" t="str">
        <f t="shared" si="54"/>
        <v/>
      </c>
      <c r="C256" s="117" t="str">
        <f t="shared" si="42"/>
        <v/>
      </c>
      <c r="D256" s="117" t="str">
        <f t="shared" si="43"/>
        <v/>
      </c>
      <c r="E256" s="117" t="str">
        <f t="shared" si="44"/>
        <v/>
      </c>
      <c r="F256" s="117" t="str">
        <f t="shared" si="45"/>
        <v/>
      </c>
      <c r="H256" s="117" t="str">
        <f t="shared" si="55"/>
        <v/>
      </c>
      <c r="I256" s="117" t="str">
        <f t="shared" si="46"/>
        <v/>
      </c>
      <c r="J256" s="117" t="str">
        <f t="shared" si="47"/>
        <v/>
      </c>
      <c r="K256" s="117" t="str">
        <f t="shared" si="48"/>
        <v/>
      </c>
      <c r="L256" s="117" t="str">
        <f t="shared" si="49"/>
        <v/>
      </c>
      <c r="Q256" s="1" t="e">
        <f t="shared" si="50"/>
        <v>#N/A</v>
      </c>
      <c r="R256" s="1" t="e">
        <f t="shared" si="51"/>
        <v>#N/A</v>
      </c>
      <c r="S256" s="1" t="e">
        <f t="shared" si="52"/>
        <v>#N/A</v>
      </c>
    </row>
    <row r="257" spans="1:19" ht="14.4" x14ac:dyDescent="0.3">
      <c r="A257" s="116" t="str">
        <f t="shared" si="53"/>
        <v/>
      </c>
      <c r="B257" s="117" t="str">
        <f t="shared" si="54"/>
        <v/>
      </c>
      <c r="C257" s="117" t="str">
        <f t="shared" si="42"/>
        <v/>
      </c>
      <c r="D257" s="117" t="str">
        <f t="shared" si="43"/>
        <v/>
      </c>
      <c r="E257" s="117" t="str">
        <f t="shared" si="44"/>
        <v/>
      </c>
      <c r="F257" s="117" t="str">
        <f t="shared" si="45"/>
        <v/>
      </c>
      <c r="H257" s="117" t="str">
        <f t="shared" si="55"/>
        <v/>
      </c>
      <c r="I257" s="117" t="str">
        <f t="shared" si="46"/>
        <v/>
      </c>
      <c r="J257" s="117" t="str">
        <f t="shared" si="47"/>
        <v/>
      </c>
      <c r="K257" s="117" t="str">
        <f t="shared" si="48"/>
        <v/>
      </c>
      <c r="L257" s="117" t="str">
        <f t="shared" si="49"/>
        <v/>
      </c>
      <c r="Q257" s="1" t="e">
        <f t="shared" si="50"/>
        <v>#N/A</v>
      </c>
      <c r="R257" s="1" t="e">
        <f t="shared" si="51"/>
        <v>#N/A</v>
      </c>
      <c r="S257" s="1" t="e">
        <f t="shared" si="52"/>
        <v>#N/A</v>
      </c>
    </row>
    <row r="258" spans="1:19" ht="14.4" x14ac:dyDescent="0.3">
      <c r="A258" s="116" t="str">
        <f t="shared" si="53"/>
        <v/>
      </c>
      <c r="B258" s="117" t="str">
        <f t="shared" si="54"/>
        <v/>
      </c>
      <c r="C258" s="117" t="str">
        <f t="shared" si="42"/>
        <v/>
      </c>
      <c r="D258" s="117" t="str">
        <f t="shared" si="43"/>
        <v/>
      </c>
      <c r="E258" s="117" t="str">
        <f t="shared" si="44"/>
        <v/>
      </c>
      <c r="F258" s="117" t="str">
        <f t="shared" si="45"/>
        <v/>
      </c>
      <c r="H258" s="117" t="str">
        <f t="shared" si="55"/>
        <v/>
      </c>
      <c r="I258" s="117" t="str">
        <f t="shared" si="46"/>
        <v/>
      </c>
      <c r="J258" s="117" t="str">
        <f t="shared" si="47"/>
        <v/>
      </c>
      <c r="K258" s="117" t="str">
        <f t="shared" si="48"/>
        <v/>
      </c>
      <c r="L258" s="117" t="str">
        <f t="shared" si="49"/>
        <v/>
      </c>
      <c r="Q258" s="1" t="e">
        <f t="shared" si="50"/>
        <v>#N/A</v>
      </c>
      <c r="R258" s="1" t="e">
        <f t="shared" si="51"/>
        <v>#N/A</v>
      </c>
      <c r="S258" s="1" t="e">
        <f t="shared" si="52"/>
        <v>#N/A</v>
      </c>
    </row>
    <row r="259" spans="1:19" ht="14.4" x14ac:dyDescent="0.3">
      <c r="A259" s="116" t="str">
        <f t="shared" si="53"/>
        <v/>
      </c>
      <c r="B259" s="117" t="str">
        <f t="shared" si="54"/>
        <v/>
      </c>
      <c r="C259" s="117" t="str">
        <f t="shared" si="42"/>
        <v/>
      </c>
      <c r="D259" s="117" t="str">
        <f t="shared" si="43"/>
        <v/>
      </c>
      <c r="E259" s="117" t="str">
        <f t="shared" si="44"/>
        <v/>
      </c>
      <c r="F259" s="117" t="str">
        <f t="shared" si="45"/>
        <v/>
      </c>
      <c r="H259" s="117" t="str">
        <f t="shared" si="55"/>
        <v/>
      </c>
      <c r="I259" s="117" t="str">
        <f t="shared" si="46"/>
        <v/>
      </c>
      <c r="J259" s="117" t="str">
        <f t="shared" si="47"/>
        <v/>
      </c>
      <c r="K259" s="117" t="str">
        <f t="shared" si="48"/>
        <v/>
      </c>
      <c r="L259" s="117" t="str">
        <f t="shared" si="49"/>
        <v/>
      </c>
      <c r="Q259" s="1" t="e">
        <f t="shared" si="50"/>
        <v>#N/A</v>
      </c>
      <c r="R259" s="1" t="e">
        <f t="shared" si="51"/>
        <v>#N/A</v>
      </c>
      <c r="S259" s="1" t="e">
        <f t="shared" si="52"/>
        <v>#N/A</v>
      </c>
    </row>
    <row r="260" spans="1:19" ht="14.4" x14ac:dyDescent="0.3">
      <c r="A260" s="116" t="str">
        <f t="shared" si="53"/>
        <v/>
      </c>
      <c r="B260" s="117" t="str">
        <f t="shared" si="54"/>
        <v/>
      </c>
      <c r="C260" s="117" t="str">
        <f t="shared" si="42"/>
        <v/>
      </c>
      <c r="D260" s="117" t="str">
        <f t="shared" si="43"/>
        <v/>
      </c>
      <c r="E260" s="117" t="str">
        <f t="shared" si="44"/>
        <v/>
      </c>
      <c r="F260" s="117" t="str">
        <f t="shared" si="45"/>
        <v/>
      </c>
      <c r="H260" s="117" t="str">
        <f t="shared" si="55"/>
        <v/>
      </c>
      <c r="I260" s="117" t="str">
        <f t="shared" si="46"/>
        <v/>
      </c>
      <c r="J260" s="117" t="str">
        <f t="shared" si="47"/>
        <v/>
      </c>
      <c r="K260" s="117" t="str">
        <f t="shared" si="48"/>
        <v/>
      </c>
      <c r="L260" s="117" t="str">
        <f t="shared" si="49"/>
        <v/>
      </c>
      <c r="Q260" s="1" t="e">
        <f t="shared" si="50"/>
        <v>#N/A</v>
      </c>
      <c r="R260" s="1" t="e">
        <f t="shared" si="51"/>
        <v>#N/A</v>
      </c>
      <c r="S260" s="1" t="e">
        <f t="shared" si="52"/>
        <v>#N/A</v>
      </c>
    </row>
    <row r="261" spans="1:19" ht="14.4" x14ac:dyDescent="0.3">
      <c r="A261" s="116" t="str">
        <f t="shared" si="53"/>
        <v/>
      </c>
      <c r="B261" s="117" t="str">
        <f t="shared" si="54"/>
        <v/>
      </c>
      <c r="C261" s="117" t="str">
        <f t="shared" si="42"/>
        <v/>
      </c>
      <c r="D261" s="117" t="str">
        <f t="shared" si="43"/>
        <v/>
      </c>
      <c r="E261" s="117" t="str">
        <f t="shared" si="44"/>
        <v/>
      </c>
      <c r="F261" s="117" t="str">
        <f t="shared" si="45"/>
        <v/>
      </c>
      <c r="H261" s="117" t="str">
        <f t="shared" si="55"/>
        <v/>
      </c>
      <c r="I261" s="117" t="str">
        <f t="shared" si="46"/>
        <v/>
      </c>
      <c r="J261" s="117" t="str">
        <f t="shared" si="47"/>
        <v/>
      </c>
      <c r="K261" s="117" t="str">
        <f t="shared" si="48"/>
        <v/>
      </c>
      <c r="L261" s="117" t="str">
        <f t="shared" si="49"/>
        <v/>
      </c>
      <c r="Q261" s="1" t="e">
        <f t="shared" si="50"/>
        <v>#N/A</v>
      </c>
      <c r="R261" s="1" t="e">
        <f t="shared" si="51"/>
        <v>#N/A</v>
      </c>
      <c r="S261" s="1" t="e">
        <f t="shared" si="52"/>
        <v>#N/A</v>
      </c>
    </row>
    <row r="262" spans="1:19" ht="14.4" x14ac:dyDescent="0.3">
      <c r="A262" s="116" t="str">
        <f t="shared" si="53"/>
        <v/>
      </c>
      <c r="B262" s="117" t="str">
        <f t="shared" si="54"/>
        <v/>
      </c>
      <c r="C262" s="117" t="str">
        <f t="shared" si="42"/>
        <v/>
      </c>
      <c r="D262" s="117" t="str">
        <f t="shared" si="43"/>
        <v/>
      </c>
      <c r="E262" s="117" t="str">
        <f t="shared" si="44"/>
        <v/>
      </c>
      <c r="F262" s="117" t="str">
        <f t="shared" si="45"/>
        <v/>
      </c>
      <c r="H262" s="117" t="str">
        <f t="shared" si="55"/>
        <v/>
      </c>
      <c r="I262" s="117" t="str">
        <f t="shared" si="46"/>
        <v/>
      </c>
      <c r="J262" s="117" t="str">
        <f t="shared" si="47"/>
        <v/>
      </c>
      <c r="K262" s="117" t="str">
        <f t="shared" si="48"/>
        <v/>
      </c>
      <c r="L262" s="117" t="str">
        <f t="shared" si="49"/>
        <v/>
      </c>
      <c r="Q262" s="1" t="e">
        <f t="shared" si="50"/>
        <v>#N/A</v>
      </c>
      <c r="R262" s="1" t="e">
        <f t="shared" si="51"/>
        <v>#N/A</v>
      </c>
      <c r="S262" s="1" t="e">
        <f t="shared" si="52"/>
        <v>#N/A</v>
      </c>
    </row>
    <row r="263" spans="1:19" ht="14.4" x14ac:dyDescent="0.3">
      <c r="A263" s="116" t="str">
        <f t="shared" si="53"/>
        <v/>
      </c>
      <c r="B263" s="117" t="str">
        <f t="shared" si="54"/>
        <v/>
      </c>
      <c r="C263" s="117" t="str">
        <f t="shared" si="42"/>
        <v/>
      </c>
      <c r="D263" s="117" t="str">
        <f t="shared" si="43"/>
        <v/>
      </c>
      <c r="E263" s="117" t="str">
        <f t="shared" si="44"/>
        <v/>
      </c>
      <c r="F263" s="117" t="str">
        <f t="shared" si="45"/>
        <v/>
      </c>
      <c r="H263" s="117" t="str">
        <f t="shared" si="55"/>
        <v/>
      </c>
      <c r="I263" s="117" t="str">
        <f t="shared" si="46"/>
        <v/>
      </c>
      <c r="J263" s="117" t="str">
        <f t="shared" si="47"/>
        <v/>
      </c>
      <c r="K263" s="117" t="str">
        <f t="shared" si="48"/>
        <v/>
      </c>
      <c r="L263" s="117" t="str">
        <f t="shared" si="49"/>
        <v/>
      </c>
      <c r="Q263" s="1" t="e">
        <f t="shared" si="50"/>
        <v>#N/A</v>
      </c>
      <c r="R263" s="1" t="e">
        <f t="shared" si="51"/>
        <v>#N/A</v>
      </c>
      <c r="S263" s="1" t="e">
        <f t="shared" si="52"/>
        <v>#N/A</v>
      </c>
    </row>
    <row r="264" spans="1:19" ht="14.4" x14ac:dyDescent="0.3">
      <c r="A264" s="116" t="str">
        <f t="shared" si="53"/>
        <v/>
      </c>
      <c r="B264" s="117" t="str">
        <f t="shared" si="54"/>
        <v/>
      </c>
      <c r="C264" s="117" t="str">
        <f t="shared" si="42"/>
        <v/>
      </c>
      <c r="D264" s="117" t="str">
        <f t="shared" si="43"/>
        <v/>
      </c>
      <c r="E264" s="117" t="str">
        <f t="shared" si="44"/>
        <v/>
      </c>
      <c r="F264" s="117" t="str">
        <f t="shared" si="45"/>
        <v/>
      </c>
      <c r="H264" s="117" t="str">
        <f t="shared" si="55"/>
        <v/>
      </c>
      <c r="I264" s="117" t="str">
        <f t="shared" si="46"/>
        <v/>
      </c>
      <c r="J264" s="117" t="str">
        <f t="shared" si="47"/>
        <v/>
      </c>
      <c r="K264" s="117" t="str">
        <f t="shared" si="48"/>
        <v/>
      </c>
      <c r="L264" s="117" t="str">
        <f t="shared" si="49"/>
        <v/>
      </c>
      <c r="Q264" s="1" t="e">
        <f t="shared" si="50"/>
        <v>#N/A</v>
      </c>
      <c r="R264" s="1" t="e">
        <f t="shared" si="51"/>
        <v>#N/A</v>
      </c>
      <c r="S264" s="1" t="e">
        <f t="shared" si="52"/>
        <v>#N/A</v>
      </c>
    </row>
    <row r="265" spans="1:19" ht="14.4" x14ac:dyDescent="0.3">
      <c r="A265" s="116" t="str">
        <f t="shared" si="53"/>
        <v/>
      </c>
      <c r="B265" s="117" t="str">
        <f t="shared" si="54"/>
        <v/>
      </c>
      <c r="C265" s="117" t="str">
        <f t="shared" si="42"/>
        <v/>
      </c>
      <c r="D265" s="117" t="str">
        <f t="shared" si="43"/>
        <v/>
      </c>
      <c r="E265" s="117" t="str">
        <f t="shared" si="44"/>
        <v/>
      </c>
      <c r="F265" s="117" t="str">
        <f t="shared" si="45"/>
        <v/>
      </c>
      <c r="H265" s="117" t="str">
        <f t="shared" si="55"/>
        <v/>
      </c>
      <c r="I265" s="117" t="str">
        <f t="shared" si="46"/>
        <v/>
      </c>
      <c r="J265" s="117" t="str">
        <f t="shared" si="47"/>
        <v/>
      </c>
      <c r="K265" s="117" t="str">
        <f t="shared" si="48"/>
        <v/>
      </c>
      <c r="L265" s="117" t="str">
        <f t="shared" si="49"/>
        <v/>
      </c>
      <c r="Q265" s="1" t="e">
        <f t="shared" si="50"/>
        <v>#N/A</v>
      </c>
      <c r="R265" s="1" t="e">
        <f t="shared" si="51"/>
        <v>#N/A</v>
      </c>
      <c r="S265" s="1" t="e">
        <f t="shared" si="52"/>
        <v>#N/A</v>
      </c>
    </row>
    <row r="266" spans="1:19" ht="14.4" x14ac:dyDescent="0.3">
      <c r="A266" s="116" t="str">
        <f t="shared" si="53"/>
        <v/>
      </c>
      <c r="B266" s="117" t="str">
        <f t="shared" si="54"/>
        <v/>
      </c>
      <c r="C266" s="117" t="str">
        <f t="shared" si="42"/>
        <v/>
      </c>
      <c r="D266" s="117" t="str">
        <f t="shared" si="43"/>
        <v/>
      </c>
      <c r="E266" s="117" t="str">
        <f t="shared" si="44"/>
        <v/>
      </c>
      <c r="F266" s="117" t="str">
        <f t="shared" si="45"/>
        <v/>
      </c>
      <c r="H266" s="117" t="str">
        <f t="shared" si="55"/>
        <v/>
      </c>
      <c r="I266" s="117" t="str">
        <f t="shared" si="46"/>
        <v/>
      </c>
      <c r="J266" s="117" t="str">
        <f t="shared" si="47"/>
        <v/>
      </c>
      <c r="K266" s="117" t="str">
        <f t="shared" si="48"/>
        <v/>
      </c>
      <c r="L266" s="117" t="str">
        <f t="shared" si="49"/>
        <v/>
      </c>
      <c r="Q266" s="1" t="e">
        <f t="shared" si="50"/>
        <v>#N/A</v>
      </c>
      <c r="R266" s="1" t="e">
        <f t="shared" si="51"/>
        <v>#N/A</v>
      </c>
      <c r="S266" s="1" t="e">
        <f t="shared" si="52"/>
        <v>#N/A</v>
      </c>
    </row>
    <row r="267" spans="1:19" ht="14.4" x14ac:dyDescent="0.3">
      <c r="A267" s="116" t="str">
        <f t="shared" si="53"/>
        <v/>
      </c>
      <c r="B267" s="117" t="str">
        <f t="shared" si="54"/>
        <v/>
      </c>
      <c r="C267" s="117" t="str">
        <f t="shared" si="42"/>
        <v/>
      </c>
      <c r="D267" s="117" t="str">
        <f t="shared" si="43"/>
        <v/>
      </c>
      <c r="E267" s="117" t="str">
        <f t="shared" si="44"/>
        <v/>
      </c>
      <c r="F267" s="117" t="str">
        <f t="shared" si="45"/>
        <v/>
      </c>
      <c r="H267" s="117" t="str">
        <f t="shared" si="55"/>
        <v/>
      </c>
      <c r="I267" s="117" t="str">
        <f t="shared" si="46"/>
        <v/>
      </c>
      <c r="J267" s="117" t="str">
        <f t="shared" si="47"/>
        <v/>
      </c>
      <c r="K267" s="117" t="str">
        <f t="shared" si="48"/>
        <v/>
      </c>
      <c r="L267" s="117" t="str">
        <f t="shared" si="49"/>
        <v/>
      </c>
      <c r="Q267" s="1" t="e">
        <f t="shared" si="50"/>
        <v>#N/A</v>
      </c>
      <c r="R267" s="1" t="e">
        <f t="shared" si="51"/>
        <v>#N/A</v>
      </c>
      <c r="S267" s="1" t="e">
        <f t="shared" si="52"/>
        <v>#N/A</v>
      </c>
    </row>
    <row r="268" spans="1:19" ht="14.4" x14ac:dyDescent="0.3">
      <c r="A268" s="116" t="str">
        <f t="shared" si="53"/>
        <v/>
      </c>
      <c r="B268" s="117" t="str">
        <f t="shared" si="54"/>
        <v/>
      </c>
      <c r="C268" s="117" t="str">
        <f t="shared" si="42"/>
        <v/>
      </c>
      <c r="D268" s="117" t="str">
        <f t="shared" si="43"/>
        <v/>
      </c>
      <c r="E268" s="117" t="str">
        <f t="shared" si="44"/>
        <v/>
      </c>
      <c r="F268" s="117" t="str">
        <f t="shared" si="45"/>
        <v/>
      </c>
      <c r="H268" s="117" t="str">
        <f t="shared" si="55"/>
        <v/>
      </c>
      <c r="I268" s="117" t="str">
        <f t="shared" si="46"/>
        <v/>
      </c>
      <c r="J268" s="117" t="str">
        <f t="shared" si="47"/>
        <v/>
      </c>
      <c r="K268" s="117" t="str">
        <f t="shared" si="48"/>
        <v/>
      </c>
      <c r="L268" s="117" t="str">
        <f t="shared" si="49"/>
        <v/>
      </c>
      <c r="Q268" s="1" t="e">
        <f t="shared" si="50"/>
        <v>#N/A</v>
      </c>
      <c r="R268" s="1" t="e">
        <f t="shared" si="51"/>
        <v>#N/A</v>
      </c>
      <c r="S268" s="1" t="e">
        <f t="shared" si="52"/>
        <v>#N/A</v>
      </c>
    </row>
    <row r="269" spans="1:19" ht="14.4" x14ac:dyDescent="0.3">
      <c r="A269" s="116" t="str">
        <f t="shared" si="53"/>
        <v/>
      </c>
      <c r="B269" s="117" t="str">
        <f t="shared" si="54"/>
        <v/>
      </c>
      <c r="C269" s="117" t="str">
        <f t="shared" si="42"/>
        <v/>
      </c>
      <c r="D269" s="117" t="str">
        <f t="shared" si="43"/>
        <v/>
      </c>
      <c r="E269" s="117" t="str">
        <f t="shared" si="44"/>
        <v/>
      </c>
      <c r="F269" s="117" t="str">
        <f t="shared" si="45"/>
        <v/>
      </c>
      <c r="H269" s="117" t="str">
        <f t="shared" si="55"/>
        <v/>
      </c>
      <c r="I269" s="117" t="str">
        <f t="shared" si="46"/>
        <v/>
      </c>
      <c r="J269" s="117" t="str">
        <f t="shared" si="47"/>
        <v/>
      </c>
      <c r="K269" s="117" t="str">
        <f t="shared" si="48"/>
        <v/>
      </c>
      <c r="L269" s="117" t="str">
        <f t="shared" si="49"/>
        <v/>
      </c>
      <c r="Q269" s="1" t="e">
        <f t="shared" si="50"/>
        <v>#N/A</v>
      </c>
      <c r="R269" s="1" t="e">
        <f t="shared" si="51"/>
        <v>#N/A</v>
      </c>
      <c r="S269" s="1" t="e">
        <f t="shared" si="52"/>
        <v>#N/A</v>
      </c>
    </row>
    <row r="270" spans="1:19" ht="14.4" x14ac:dyDescent="0.3">
      <c r="A270" s="116" t="str">
        <f t="shared" si="53"/>
        <v/>
      </c>
      <c r="B270" s="117" t="str">
        <f t="shared" si="54"/>
        <v/>
      </c>
      <c r="C270" s="117" t="str">
        <f t="shared" si="42"/>
        <v/>
      </c>
      <c r="D270" s="117" t="str">
        <f t="shared" si="43"/>
        <v/>
      </c>
      <c r="E270" s="117" t="str">
        <f t="shared" si="44"/>
        <v/>
      </c>
      <c r="F270" s="117" t="str">
        <f t="shared" si="45"/>
        <v/>
      </c>
      <c r="H270" s="117" t="str">
        <f t="shared" si="55"/>
        <v/>
      </c>
      <c r="I270" s="117" t="str">
        <f t="shared" si="46"/>
        <v/>
      </c>
      <c r="J270" s="117" t="str">
        <f t="shared" si="47"/>
        <v/>
      </c>
      <c r="K270" s="117" t="str">
        <f t="shared" si="48"/>
        <v/>
      </c>
      <c r="L270" s="117" t="str">
        <f t="shared" si="49"/>
        <v/>
      </c>
      <c r="Q270" s="1" t="e">
        <f t="shared" si="50"/>
        <v>#N/A</v>
      </c>
      <c r="R270" s="1" t="e">
        <f t="shared" si="51"/>
        <v>#N/A</v>
      </c>
      <c r="S270" s="1" t="e">
        <f t="shared" si="52"/>
        <v>#N/A</v>
      </c>
    </row>
    <row r="271" spans="1:19" ht="14.4" x14ac:dyDescent="0.3">
      <c r="A271" s="116" t="str">
        <f t="shared" si="53"/>
        <v/>
      </c>
      <c r="B271" s="117" t="str">
        <f t="shared" si="54"/>
        <v/>
      </c>
      <c r="C271" s="117" t="str">
        <f t="shared" si="42"/>
        <v/>
      </c>
      <c r="D271" s="117" t="str">
        <f t="shared" si="43"/>
        <v/>
      </c>
      <c r="E271" s="117" t="str">
        <f t="shared" si="44"/>
        <v/>
      </c>
      <c r="F271" s="117" t="str">
        <f t="shared" si="45"/>
        <v/>
      </c>
      <c r="H271" s="117" t="str">
        <f t="shared" si="55"/>
        <v/>
      </c>
      <c r="I271" s="117" t="str">
        <f t="shared" si="46"/>
        <v/>
      </c>
      <c r="J271" s="117" t="str">
        <f t="shared" si="47"/>
        <v/>
      </c>
      <c r="K271" s="117" t="str">
        <f t="shared" si="48"/>
        <v/>
      </c>
      <c r="L271" s="117" t="str">
        <f t="shared" si="49"/>
        <v/>
      </c>
      <c r="Q271" s="1" t="e">
        <f t="shared" si="50"/>
        <v>#N/A</v>
      </c>
      <c r="R271" s="1" t="e">
        <f t="shared" si="51"/>
        <v>#N/A</v>
      </c>
      <c r="S271" s="1" t="e">
        <f t="shared" si="52"/>
        <v>#N/A</v>
      </c>
    </row>
    <row r="272" spans="1:19" ht="14.4" x14ac:dyDescent="0.3">
      <c r="A272" s="116" t="str">
        <f t="shared" si="53"/>
        <v/>
      </c>
      <c r="B272" s="117" t="str">
        <f t="shared" si="54"/>
        <v/>
      </c>
      <c r="C272" s="117" t="str">
        <f t="shared" si="42"/>
        <v/>
      </c>
      <c r="D272" s="117" t="str">
        <f t="shared" si="43"/>
        <v/>
      </c>
      <c r="E272" s="117" t="str">
        <f t="shared" si="44"/>
        <v/>
      </c>
      <c r="F272" s="117" t="str">
        <f t="shared" si="45"/>
        <v/>
      </c>
      <c r="H272" s="117" t="str">
        <f t="shared" si="55"/>
        <v/>
      </c>
      <c r="I272" s="117" t="str">
        <f t="shared" si="46"/>
        <v/>
      </c>
      <c r="J272" s="117" t="str">
        <f t="shared" si="47"/>
        <v/>
      </c>
      <c r="K272" s="117" t="str">
        <f t="shared" si="48"/>
        <v/>
      </c>
      <c r="L272" s="117" t="str">
        <f t="shared" si="49"/>
        <v/>
      </c>
      <c r="Q272" s="1" t="e">
        <f t="shared" si="50"/>
        <v>#N/A</v>
      </c>
      <c r="R272" s="1" t="e">
        <f t="shared" si="51"/>
        <v>#N/A</v>
      </c>
      <c r="S272" s="1" t="e">
        <f t="shared" si="52"/>
        <v>#N/A</v>
      </c>
    </row>
    <row r="273" spans="1:19" ht="14.4" x14ac:dyDescent="0.3">
      <c r="A273" s="116" t="str">
        <f t="shared" si="53"/>
        <v/>
      </c>
      <c r="B273" s="117" t="str">
        <f t="shared" si="54"/>
        <v/>
      </c>
      <c r="C273" s="117" t="str">
        <f t="shared" ref="C273:C336" si="56">IF($B273="","",MIN($B$7,$B273+$D273))</f>
        <v/>
      </c>
      <c r="D273" s="117" t="str">
        <f t="shared" ref="D273:D336" si="57">IF($B273="","",$B273*($B$6/12))</f>
        <v/>
      </c>
      <c r="E273" s="117" t="str">
        <f t="shared" ref="E273:E336" si="58">IF($B273="","",$C273-$D273)</f>
        <v/>
      </c>
      <c r="F273" s="117" t="str">
        <f t="shared" ref="F273:F336" si="59">IF($B273="","",MAX($B273+$D273-$C273,0))</f>
        <v/>
      </c>
      <c r="H273" s="117" t="str">
        <f t="shared" si="55"/>
        <v/>
      </c>
      <c r="I273" s="117" t="str">
        <f t="shared" ref="I273:I336" si="60">IF($H273="","",MIN($B$7+$B$8+IF($A273=$B$10,$B$9,0),$H273+$J273))</f>
        <v/>
      </c>
      <c r="J273" s="117" t="str">
        <f t="shared" ref="J273:J336" si="61">IF($H273="","",$H273*($B$6/12))</f>
        <v/>
      </c>
      <c r="K273" s="117" t="str">
        <f t="shared" ref="K273:K336" si="62">IF($H273="","",$I273-$J273)</f>
        <v/>
      </c>
      <c r="L273" s="117" t="str">
        <f t="shared" ref="L273:L336" si="63">IF($H273="","",MAX($H273+$J273-$I273,0))</f>
        <v/>
      </c>
      <c r="Q273" s="1" t="e">
        <f t="shared" ref="Q273:Q336" si="64">IF(ISNUMBER($A273),$A273,NA())</f>
        <v>#N/A</v>
      </c>
      <c r="R273" s="1" t="e">
        <f t="shared" ref="R273:R336" si="65">IF(ISNUMBER($F273),$F273,NA())</f>
        <v>#N/A</v>
      </c>
      <c r="S273" s="1" t="e">
        <f t="shared" ref="S273:S336" si="66">IF(ISNUMBER($L273),$L273,NA())</f>
        <v>#N/A</v>
      </c>
    </row>
    <row r="274" spans="1:19" ht="14.4" x14ac:dyDescent="0.3">
      <c r="A274" s="116" t="str">
        <f t="shared" ref="A274:A337" si="67">IF(AND(N($F273)&lt;=0,N($L273)&lt;=0),"",$A273+1)</f>
        <v/>
      </c>
      <c r="B274" s="117" t="str">
        <f t="shared" ref="B274:B337" si="68">IF(N($F273)&lt;=0,"",$F273)</f>
        <v/>
      </c>
      <c r="C274" s="117" t="str">
        <f t="shared" si="56"/>
        <v/>
      </c>
      <c r="D274" s="117" t="str">
        <f t="shared" si="57"/>
        <v/>
      </c>
      <c r="E274" s="117" t="str">
        <f t="shared" si="58"/>
        <v/>
      </c>
      <c r="F274" s="117" t="str">
        <f t="shared" si="59"/>
        <v/>
      </c>
      <c r="H274" s="117" t="str">
        <f t="shared" ref="H274:H337" si="69">IF(N($L273)&lt;=0,"",$L273)</f>
        <v/>
      </c>
      <c r="I274" s="117" t="str">
        <f t="shared" si="60"/>
        <v/>
      </c>
      <c r="J274" s="117" t="str">
        <f t="shared" si="61"/>
        <v/>
      </c>
      <c r="K274" s="117" t="str">
        <f t="shared" si="62"/>
        <v/>
      </c>
      <c r="L274" s="117" t="str">
        <f t="shared" si="63"/>
        <v/>
      </c>
      <c r="Q274" s="1" t="e">
        <f t="shared" si="64"/>
        <v>#N/A</v>
      </c>
      <c r="R274" s="1" t="e">
        <f t="shared" si="65"/>
        <v>#N/A</v>
      </c>
      <c r="S274" s="1" t="e">
        <f t="shared" si="66"/>
        <v>#N/A</v>
      </c>
    </row>
    <row r="275" spans="1:19" ht="14.4" x14ac:dyDescent="0.3">
      <c r="A275" s="116" t="str">
        <f t="shared" si="67"/>
        <v/>
      </c>
      <c r="B275" s="117" t="str">
        <f t="shared" si="68"/>
        <v/>
      </c>
      <c r="C275" s="117" t="str">
        <f t="shared" si="56"/>
        <v/>
      </c>
      <c r="D275" s="117" t="str">
        <f t="shared" si="57"/>
        <v/>
      </c>
      <c r="E275" s="117" t="str">
        <f t="shared" si="58"/>
        <v/>
      </c>
      <c r="F275" s="117" t="str">
        <f t="shared" si="59"/>
        <v/>
      </c>
      <c r="H275" s="117" t="str">
        <f t="shared" si="69"/>
        <v/>
      </c>
      <c r="I275" s="117" t="str">
        <f t="shared" si="60"/>
        <v/>
      </c>
      <c r="J275" s="117" t="str">
        <f t="shared" si="61"/>
        <v/>
      </c>
      <c r="K275" s="117" t="str">
        <f t="shared" si="62"/>
        <v/>
      </c>
      <c r="L275" s="117" t="str">
        <f t="shared" si="63"/>
        <v/>
      </c>
      <c r="Q275" s="1" t="e">
        <f t="shared" si="64"/>
        <v>#N/A</v>
      </c>
      <c r="R275" s="1" t="e">
        <f t="shared" si="65"/>
        <v>#N/A</v>
      </c>
      <c r="S275" s="1" t="e">
        <f t="shared" si="66"/>
        <v>#N/A</v>
      </c>
    </row>
    <row r="276" spans="1:19" ht="14.4" x14ac:dyDescent="0.3">
      <c r="A276" s="116" t="str">
        <f t="shared" si="67"/>
        <v/>
      </c>
      <c r="B276" s="117" t="str">
        <f t="shared" si="68"/>
        <v/>
      </c>
      <c r="C276" s="117" t="str">
        <f t="shared" si="56"/>
        <v/>
      </c>
      <c r="D276" s="117" t="str">
        <f t="shared" si="57"/>
        <v/>
      </c>
      <c r="E276" s="117" t="str">
        <f t="shared" si="58"/>
        <v/>
      </c>
      <c r="F276" s="117" t="str">
        <f t="shared" si="59"/>
        <v/>
      </c>
      <c r="H276" s="117" t="str">
        <f t="shared" si="69"/>
        <v/>
      </c>
      <c r="I276" s="117" t="str">
        <f t="shared" si="60"/>
        <v/>
      </c>
      <c r="J276" s="117" t="str">
        <f t="shared" si="61"/>
        <v/>
      </c>
      <c r="K276" s="117" t="str">
        <f t="shared" si="62"/>
        <v/>
      </c>
      <c r="L276" s="117" t="str">
        <f t="shared" si="63"/>
        <v/>
      </c>
      <c r="Q276" s="1" t="e">
        <f t="shared" si="64"/>
        <v>#N/A</v>
      </c>
      <c r="R276" s="1" t="e">
        <f t="shared" si="65"/>
        <v>#N/A</v>
      </c>
      <c r="S276" s="1" t="e">
        <f t="shared" si="66"/>
        <v>#N/A</v>
      </c>
    </row>
    <row r="277" spans="1:19" ht="14.4" x14ac:dyDescent="0.3">
      <c r="A277" s="116" t="str">
        <f t="shared" si="67"/>
        <v/>
      </c>
      <c r="B277" s="117" t="str">
        <f t="shared" si="68"/>
        <v/>
      </c>
      <c r="C277" s="117" t="str">
        <f t="shared" si="56"/>
        <v/>
      </c>
      <c r="D277" s="117" t="str">
        <f t="shared" si="57"/>
        <v/>
      </c>
      <c r="E277" s="117" t="str">
        <f t="shared" si="58"/>
        <v/>
      </c>
      <c r="F277" s="117" t="str">
        <f t="shared" si="59"/>
        <v/>
      </c>
      <c r="H277" s="117" t="str">
        <f t="shared" si="69"/>
        <v/>
      </c>
      <c r="I277" s="117" t="str">
        <f t="shared" si="60"/>
        <v/>
      </c>
      <c r="J277" s="117" t="str">
        <f t="shared" si="61"/>
        <v/>
      </c>
      <c r="K277" s="117" t="str">
        <f t="shared" si="62"/>
        <v/>
      </c>
      <c r="L277" s="117" t="str">
        <f t="shared" si="63"/>
        <v/>
      </c>
      <c r="Q277" s="1" t="e">
        <f t="shared" si="64"/>
        <v>#N/A</v>
      </c>
      <c r="R277" s="1" t="e">
        <f t="shared" si="65"/>
        <v>#N/A</v>
      </c>
      <c r="S277" s="1" t="e">
        <f t="shared" si="66"/>
        <v>#N/A</v>
      </c>
    </row>
    <row r="278" spans="1:19" ht="14.4" x14ac:dyDescent="0.3">
      <c r="A278" s="116" t="str">
        <f t="shared" si="67"/>
        <v/>
      </c>
      <c r="B278" s="117" t="str">
        <f t="shared" si="68"/>
        <v/>
      </c>
      <c r="C278" s="117" t="str">
        <f t="shared" si="56"/>
        <v/>
      </c>
      <c r="D278" s="117" t="str">
        <f t="shared" si="57"/>
        <v/>
      </c>
      <c r="E278" s="117" t="str">
        <f t="shared" si="58"/>
        <v/>
      </c>
      <c r="F278" s="117" t="str">
        <f t="shared" si="59"/>
        <v/>
      </c>
      <c r="H278" s="117" t="str">
        <f t="shared" si="69"/>
        <v/>
      </c>
      <c r="I278" s="117" t="str">
        <f t="shared" si="60"/>
        <v/>
      </c>
      <c r="J278" s="117" t="str">
        <f t="shared" si="61"/>
        <v/>
      </c>
      <c r="K278" s="117" t="str">
        <f t="shared" si="62"/>
        <v/>
      </c>
      <c r="L278" s="117" t="str">
        <f t="shared" si="63"/>
        <v/>
      </c>
      <c r="Q278" s="1" t="e">
        <f t="shared" si="64"/>
        <v>#N/A</v>
      </c>
      <c r="R278" s="1" t="e">
        <f t="shared" si="65"/>
        <v>#N/A</v>
      </c>
      <c r="S278" s="1" t="e">
        <f t="shared" si="66"/>
        <v>#N/A</v>
      </c>
    </row>
    <row r="279" spans="1:19" ht="14.4" x14ac:dyDescent="0.3">
      <c r="A279" s="116" t="str">
        <f t="shared" si="67"/>
        <v/>
      </c>
      <c r="B279" s="117" t="str">
        <f t="shared" si="68"/>
        <v/>
      </c>
      <c r="C279" s="117" t="str">
        <f t="shared" si="56"/>
        <v/>
      </c>
      <c r="D279" s="117" t="str">
        <f t="shared" si="57"/>
        <v/>
      </c>
      <c r="E279" s="117" t="str">
        <f t="shared" si="58"/>
        <v/>
      </c>
      <c r="F279" s="117" t="str">
        <f t="shared" si="59"/>
        <v/>
      </c>
      <c r="H279" s="117" t="str">
        <f t="shared" si="69"/>
        <v/>
      </c>
      <c r="I279" s="117" t="str">
        <f t="shared" si="60"/>
        <v/>
      </c>
      <c r="J279" s="117" t="str">
        <f t="shared" si="61"/>
        <v/>
      </c>
      <c r="K279" s="117" t="str">
        <f t="shared" si="62"/>
        <v/>
      </c>
      <c r="L279" s="117" t="str">
        <f t="shared" si="63"/>
        <v/>
      </c>
      <c r="Q279" s="1" t="e">
        <f t="shared" si="64"/>
        <v>#N/A</v>
      </c>
      <c r="R279" s="1" t="e">
        <f t="shared" si="65"/>
        <v>#N/A</v>
      </c>
      <c r="S279" s="1" t="e">
        <f t="shared" si="66"/>
        <v>#N/A</v>
      </c>
    </row>
    <row r="280" spans="1:19" ht="14.4" x14ac:dyDescent="0.3">
      <c r="A280" s="116" t="str">
        <f t="shared" si="67"/>
        <v/>
      </c>
      <c r="B280" s="117" t="str">
        <f t="shared" si="68"/>
        <v/>
      </c>
      <c r="C280" s="117" t="str">
        <f t="shared" si="56"/>
        <v/>
      </c>
      <c r="D280" s="117" t="str">
        <f t="shared" si="57"/>
        <v/>
      </c>
      <c r="E280" s="117" t="str">
        <f t="shared" si="58"/>
        <v/>
      </c>
      <c r="F280" s="117" t="str">
        <f t="shared" si="59"/>
        <v/>
      </c>
      <c r="H280" s="117" t="str">
        <f t="shared" si="69"/>
        <v/>
      </c>
      <c r="I280" s="117" t="str">
        <f t="shared" si="60"/>
        <v/>
      </c>
      <c r="J280" s="117" t="str">
        <f t="shared" si="61"/>
        <v/>
      </c>
      <c r="K280" s="117" t="str">
        <f t="shared" si="62"/>
        <v/>
      </c>
      <c r="L280" s="117" t="str">
        <f t="shared" si="63"/>
        <v/>
      </c>
      <c r="Q280" s="1" t="e">
        <f t="shared" si="64"/>
        <v>#N/A</v>
      </c>
      <c r="R280" s="1" t="e">
        <f t="shared" si="65"/>
        <v>#N/A</v>
      </c>
      <c r="S280" s="1" t="e">
        <f t="shared" si="66"/>
        <v>#N/A</v>
      </c>
    </row>
    <row r="281" spans="1:19" ht="14.4" x14ac:dyDescent="0.3">
      <c r="A281" s="116" t="str">
        <f t="shared" si="67"/>
        <v/>
      </c>
      <c r="B281" s="117" t="str">
        <f t="shared" si="68"/>
        <v/>
      </c>
      <c r="C281" s="117" t="str">
        <f t="shared" si="56"/>
        <v/>
      </c>
      <c r="D281" s="117" t="str">
        <f t="shared" si="57"/>
        <v/>
      </c>
      <c r="E281" s="117" t="str">
        <f t="shared" si="58"/>
        <v/>
      </c>
      <c r="F281" s="117" t="str">
        <f t="shared" si="59"/>
        <v/>
      </c>
      <c r="H281" s="117" t="str">
        <f t="shared" si="69"/>
        <v/>
      </c>
      <c r="I281" s="117" t="str">
        <f t="shared" si="60"/>
        <v/>
      </c>
      <c r="J281" s="117" t="str">
        <f t="shared" si="61"/>
        <v/>
      </c>
      <c r="K281" s="117" t="str">
        <f t="shared" si="62"/>
        <v/>
      </c>
      <c r="L281" s="117" t="str">
        <f t="shared" si="63"/>
        <v/>
      </c>
      <c r="Q281" s="1" t="e">
        <f t="shared" si="64"/>
        <v>#N/A</v>
      </c>
      <c r="R281" s="1" t="e">
        <f t="shared" si="65"/>
        <v>#N/A</v>
      </c>
      <c r="S281" s="1" t="e">
        <f t="shared" si="66"/>
        <v>#N/A</v>
      </c>
    </row>
    <row r="282" spans="1:19" ht="14.4" x14ac:dyDescent="0.3">
      <c r="A282" s="116" t="str">
        <f t="shared" si="67"/>
        <v/>
      </c>
      <c r="B282" s="117" t="str">
        <f t="shared" si="68"/>
        <v/>
      </c>
      <c r="C282" s="117" t="str">
        <f t="shared" si="56"/>
        <v/>
      </c>
      <c r="D282" s="117" t="str">
        <f t="shared" si="57"/>
        <v/>
      </c>
      <c r="E282" s="117" t="str">
        <f t="shared" si="58"/>
        <v/>
      </c>
      <c r="F282" s="117" t="str">
        <f t="shared" si="59"/>
        <v/>
      </c>
      <c r="H282" s="117" t="str">
        <f t="shared" si="69"/>
        <v/>
      </c>
      <c r="I282" s="117" t="str">
        <f t="shared" si="60"/>
        <v/>
      </c>
      <c r="J282" s="117" t="str">
        <f t="shared" si="61"/>
        <v/>
      </c>
      <c r="K282" s="117" t="str">
        <f t="shared" si="62"/>
        <v/>
      </c>
      <c r="L282" s="117" t="str">
        <f t="shared" si="63"/>
        <v/>
      </c>
      <c r="Q282" s="1" t="e">
        <f t="shared" si="64"/>
        <v>#N/A</v>
      </c>
      <c r="R282" s="1" t="e">
        <f t="shared" si="65"/>
        <v>#N/A</v>
      </c>
      <c r="S282" s="1" t="e">
        <f t="shared" si="66"/>
        <v>#N/A</v>
      </c>
    </row>
    <row r="283" spans="1:19" ht="14.4" x14ac:dyDescent="0.3">
      <c r="A283" s="116" t="str">
        <f t="shared" si="67"/>
        <v/>
      </c>
      <c r="B283" s="117" t="str">
        <f t="shared" si="68"/>
        <v/>
      </c>
      <c r="C283" s="117" t="str">
        <f t="shared" si="56"/>
        <v/>
      </c>
      <c r="D283" s="117" t="str">
        <f t="shared" si="57"/>
        <v/>
      </c>
      <c r="E283" s="117" t="str">
        <f t="shared" si="58"/>
        <v/>
      </c>
      <c r="F283" s="117" t="str">
        <f t="shared" si="59"/>
        <v/>
      </c>
      <c r="H283" s="117" t="str">
        <f t="shared" si="69"/>
        <v/>
      </c>
      <c r="I283" s="117" t="str">
        <f t="shared" si="60"/>
        <v/>
      </c>
      <c r="J283" s="117" t="str">
        <f t="shared" si="61"/>
        <v/>
      </c>
      <c r="K283" s="117" t="str">
        <f t="shared" si="62"/>
        <v/>
      </c>
      <c r="L283" s="117" t="str">
        <f t="shared" si="63"/>
        <v/>
      </c>
      <c r="Q283" s="1" t="e">
        <f t="shared" si="64"/>
        <v>#N/A</v>
      </c>
      <c r="R283" s="1" t="e">
        <f t="shared" si="65"/>
        <v>#N/A</v>
      </c>
      <c r="S283" s="1" t="e">
        <f t="shared" si="66"/>
        <v>#N/A</v>
      </c>
    </row>
    <row r="284" spans="1:19" ht="14.4" x14ac:dyDescent="0.3">
      <c r="A284" s="116" t="str">
        <f t="shared" si="67"/>
        <v/>
      </c>
      <c r="B284" s="117" t="str">
        <f t="shared" si="68"/>
        <v/>
      </c>
      <c r="C284" s="117" t="str">
        <f t="shared" si="56"/>
        <v/>
      </c>
      <c r="D284" s="117" t="str">
        <f t="shared" si="57"/>
        <v/>
      </c>
      <c r="E284" s="117" t="str">
        <f t="shared" si="58"/>
        <v/>
      </c>
      <c r="F284" s="117" t="str">
        <f t="shared" si="59"/>
        <v/>
      </c>
      <c r="H284" s="117" t="str">
        <f t="shared" si="69"/>
        <v/>
      </c>
      <c r="I284" s="117" t="str">
        <f t="shared" si="60"/>
        <v/>
      </c>
      <c r="J284" s="117" t="str">
        <f t="shared" si="61"/>
        <v/>
      </c>
      <c r="K284" s="117" t="str">
        <f t="shared" si="62"/>
        <v/>
      </c>
      <c r="L284" s="117" t="str">
        <f t="shared" si="63"/>
        <v/>
      </c>
      <c r="Q284" s="1" t="e">
        <f t="shared" si="64"/>
        <v>#N/A</v>
      </c>
      <c r="R284" s="1" t="e">
        <f t="shared" si="65"/>
        <v>#N/A</v>
      </c>
      <c r="S284" s="1" t="e">
        <f t="shared" si="66"/>
        <v>#N/A</v>
      </c>
    </row>
    <row r="285" spans="1:19" ht="14.4" x14ac:dyDescent="0.3">
      <c r="A285" s="116" t="str">
        <f t="shared" si="67"/>
        <v/>
      </c>
      <c r="B285" s="117" t="str">
        <f t="shared" si="68"/>
        <v/>
      </c>
      <c r="C285" s="117" t="str">
        <f t="shared" si="56"/>
        <v/>
      </c>
      <c r="D285" s="117" t="str">
        <f t="shared" si="57"/>
        <v/>
      </c>
      <c r="E285" s="117" t="str">
        <f t="shared" si="58"/>
        <v/>
      </c>
      <c r="F285" s="117" t="str">
        <f t="shared" si="59"/>
        <v/>
      </c>
      <c r="H285" s="117" t="str">
        <f t="shared" si="69"/>
        <v/>
      </c>
      <c r="I285" s="117" t="str">
        <f t="shared" si="60"/>
        <v/>
      </c>
      <c r="J285" s="117" t="str">
        <f t="shared" si="61"/>
        <v/>
      </c>
      <c r="K285" s="117" t="str">
        <f t="shared" si="62"/>
        <v/>
      </c>
      <c r="L285" s="117" t="str">
        <f t="shared" si="63"/>
        <v/>
      </c>
      <c r="Q285" s="1" t="e">
        <f t="shared" si="64"/>
        <v>#N/A</v>
      </c>
      <c r="R285" s="1" t="e">
        <f t="shared" si="65"/>
        <v>#N/A</v>
      </c>
      <c r="S285" s="1" t="e">
        <f t="shared" si="66"/>
        <v>#N/A</v>
      </c>
    </row>
    <row r="286" spans="1:19" ht="14.4" x14ac:dyDescent="0.3">
      <c r="A286" s="116" t="str">
        <f t="shared" si="67"/>
        <v/>
      </c>
      <c r="B286" s="117" t="str">
        <f t="shared" si="68"/>
        <v/>
      </c>
      <c r="C286" s="117" t="str">
        <f t="shared" si="56"/>
        <v/>
      </c>
      <c r="D286" s="117" t="str">
        <f t="shared" si="57"/>
        <v/>
      </c>
      <c r="E286" s="117" t="str">
        <f t="shared" si="58"/>
        <v/>
      </c>
      <c r="F286" s="117" t="str">
        <f t="shared" si="59"/>
        <v/>
      </c>
      <c r="H286" s="117" t="str">
        <f t="shared" si="69"/>
        <v/>
      </c>
      <c r="I286" s="117" t="str">
        <f t="shared" si="60"/>
        <v/>
      </c>
      <c r="J286" s="117" t="str">
        <f t="shared" si="61"/>
        <v/>
      </c>
      <c r="K286" s="117" t="str">
        <f t="shared" si="62"/>
        <v/>
      </c>
      <c r="L286" s="117" t="str">
        <f t="shared" si="63"/>
        <v/>
      </c>
      <c r="Q286" s="1" t="e">
        <f t="shared" si="64"/>
        <v>#N/A</v>
      </c>
      <c r="R286" s="1" t="e">
        <f t="shared" si="65"/>
        <v>#N/A</v>
      </c>
      <c r="S286" s="1" t="e">
        <f t="shared" si="66"/>
        <v>#N/A</v>
      </c>
    </row>
    <row r="287" spans="1:19" ht="14.4" x14ac:dyDescent="0.3">
      <c r="A287" s="116" t="str">
        <f t="shared" si="67"/>
        <v/>
      </c>
      <c r="B287" s="117" t="str">
        <f t="shared" si="68"/>
        <v/>
      </c>
      <c r="C287" s="117" t="str">
        <f t="shared" si="56"/>
        <v/>
      </c>
      <c r="D287" s="117" t="str">
        <f t="shared" si="57"/>
        <v/>
      </c>
      <c r="E287" s="117" t="str">
        <f t="shared" si="58"/>
        <v/>
      </c>
      <c r="F287" s="117" t="str">
        <f t="shared" si="59"/>
        <v/>
      </c>
      <c r="H287" s="117" t="str">
        <f t="shared" si="69"/>
        <v/>
      </c>
      <c r="I287" s="117" t="str">
        <f t="shared" si="60"/>
        <v/>
      </c>
      <c r="J287" s="117" t="str">
        <f t="shared" si="61"/>
        <v/>
      </c>
      <c r="K287" s="117" t="str">
        <f t="shared" si="62"/>
        <v/>
      </c>
      <c r="L287" s="117" t="str">
        <f t="shared" si="63"/>
        <v/>
      </c>
      <c r="Q287" s="1" t="e">
        <f t="shared" si="64"/>
        <v>#N/A</v>
      </c>
      <c r="R287" s="1" t="e">
        <f t="shared" si="65"/>
        <v>#N/A</v>
      </c>
      <c r="S287" s="1" t="e">
        <f t="shared" si="66"/>
        <v>#N/A</v>
      </c>
    </row>
    <row r="288" spans="1:19" ht="14.4" x14ac:dyDescent="0.3">
      <c r="A288" s="116" t="str">
        <f t="shared" si="67"/>
        <v/>
      </c>
      <c r="B288" s="117" t="str">
        <f t="shared" si="68"/>
        <v/>
      </c>
      <c r="C288" s="117" t="str">
        <f t="shared" si="56"/>
        <v/>
      </c>
      <c r="D288" s="117" t="str">
        <f t="shared" si="57"/>
        <v/>
      </c>
      <c r="E288" s="117" t="str">
        <f t="shared" si="58"/>
        <v/>
      </c>
      <c r="F288" s="117" t="str">
        <f t="shared" si="59"/>
        <v/>
      </c>
      <c r="H288" s="117" t="str">
        <f t="shared" si="69"/>
        <v/>
      </c>
      <c r="I288" s="117" t="str">
        <f t="shared" si="60"/>
        <v/>
      </c>
      <c r="J288" s="117" t="str">
        <f t="shared" si="61"/>
        <v/>
      </c>
      <c r="K288" s="117" t="str">
        <f t="shared" si="62"/>
        <v/>
      </c>
      <c r="L288" s="117" t="str">
        <f t="shared" si="63"/>
        <v/>
      </c>
      <c r="Q288" s="1" t="e">
        <f t="shared" si="64"/>
        <v>#N/A</v>
      </c>
      <c r="R288" s="1" t="e">
        <f t="shared" si="65"/>
        <v>#N/A</v>
      </c>
      <c r="S288" s="1" t="e">
        <f t="shared" si="66"/>
        <v>#N/A</v>
      </c>
    </row>
    <row r="289" spans="1:19" ht="14.4" x14ac:dyDescent="0.3">
      <c r="A289" s="116" t="str">
        <f t="shared" si="67"/>
        <v/>
      </c>
      <c r="B289" s="117" t="str">
        <f t="shared" si="68"/>
        <v/>
      </c>
      <c r="C289" s="117" t="str">
        <f t="shared" si="56"/>
        <v/>
      </c>
      <c r="D289" s="117" t="str">
        <f t="shared" si="57"/>
        <v/>
      </c>
      <c r="E289" s="117" t="str">
        <f t="shared" si="58"/>
        <v/>
      </c>
      <c r="F289" s="117" t="str">
        <f t="shared" si="59"/>
        <v/>
      </c>
      <c r="H289" s="117" t="str">
        <f t="shared" si="69"/>
        <v/>
      </c>
      <c r="I289" s="117" t="str">
        <f t="shared" si="60"/>
        <v/>
      </c>
      <c r="J289" s="117" t="str">
        <f t="shared" si="61"/>
        <v/>
      </c>
      <c r="K289" s="117" t="str">
        <f t="shared" si="62"/>
        <v/>
      </c>
      <c r="L289" s="117" t="str">
        <f t="shared" si="63"/>
        <v/>
      </c>
      <c r="Q289" s="1" t="e">
        <f t="shared" si="64"/>
        <v>#N/A</v>
      </c>
      <c r="R289" s="1" t="e">
        <f t="shared" si="65"/>
        <v>#N/A</v>
      </c>
      <c r="S289" s="1" t="e">
        <f t="shared" si="66"/>
        <v>#N/A</v>
      </c>
    </row>
    <row r="290" spans="1:19" ht="14.4" x14ac:dyDescent="0.3">
      <c r="A290" s="116" t="str">
        <f t="shared" si="67"/>
        <v/>
      </c>
      <c r="B290" s="117" t="str">
        <f t="shared" si="68"/>
        <v/>
      </c>
      <c r="C290" s="117" t="str">
        <f t="shared" si="56"/>
        <v/>
      </c>
      <c r="D290" s="117" t="str">
        <f t="shared" si="57"/>
        <v/>
      </c>
      <c r="E290" s="117" t="str">
        <f t="shared" si="58"/>
        <v/>
      </c>
      <c r="F290" s="117" t="str">
        <f t="shared" si="59"/>
        <v/>
      </c>
      <c r="H290" s="117" t="str">
        <f t="shared" si="69"/>
        <v/>
      </c>
      <c r="I290" s="117" t="str">
        <f t="shared" si="60"/>
        <v/>
      </c>
      <c r="J290" s="117" t="str">
        <f t="shared" si="61"/>
        <v/>
      </c>
      <c r="K290" s="117" t="str">
        <f t="shared" si="62"/>
        <v/>
      </c>
      <c r="L290" s="117" t="str">
        <f t="shared" si="63"/>
        <v/>
      </c>
      <c r="Q290" s="1" t="e">
        <f t="shared" si="64"/>
        <v>#N/A</v>
      </c>
      <c r="R290" s="1" t="e">
        <f t="shared" si="65"/>
        <v>#N/A</v>
      </c>
      <c r="S290" s="1" t="e">
        <f t="shared" si="66"/>
        <v>#N/A</v>
      </c>
    </row>
    <row r="291" spans="1:19" ht="14.4" x14ac:dyDescent="0.3">
      <c r="A291" s="116" t="str">
        <f t="shared" si="67"/>
        <v/>
      </c>
      <c r="B291" s="117" t="str">
        <f t="shared" si="68"/>
        <v/>
      </c>
      <c r="C291" s="117" t="str">
        <f t="shared" si="56"/>
        <v/>
      </c>
      <c r="D291" s="117" t="str">
        <f t="shared" si="57"/>
        <v/>
      </c>
      <c r="E291" s="117" t="str">
        <f t="shared" si="58"/>
        <v/>
      </c>
      <c r="F291" s="117" t="str">
        <f t="shared" si="59"/>
        <v/>
      </c>
      <c r="H291" s="117" t="str">
        <f t="shared" si="69"/>
        <v/>
      </c>
      <c r="I291" s="117" t="str">
        <f t="shared" si="60"/>
        <v/>
      </c>
      <c r="J291" s="117" t="str">
        <f t="shared" si="61"/>
        <v/>
      </c>
      <c r="K291" s="117" t="str">
        <f t="shared" si="62"/>
        <v/>
      </c>
      <c r="L291" s="117" t="str">
        <f t="shared" si="63"/>
        <v/>
      </c>
      <c r="Q291" s="1" t="e">
        <f t="shared" si="64"/>
        <v>#N/A</v>
      </c>
      <c r="R291" s="1" t="e">
        <f t="shared" si="65"/>
        <v>#N/A</v>
      </c>
      <c r="S291" s="1" t="e">
        <f t="shared" si="66"/>
        <v>#N/A</v>
      </c>
    </row>
    <row r="292" spans="1:19" ht="14.4" x14ac:dyDescent="0.3">
      <c r="A292" s="116" t="str">
        <f t="shared" si="67"/>
        <v/>
      </c>
      <c r="B292" s="117" t="str">
        <f t="shared" si="68"/>
        <v/>
      </c>
      <c r="C292" s="117" t="str">
        <f t="shared" si="56"/>
        <v/>
      </c>
      <c r="D292" s="117" t="str">
        <f t="shared" si="57"/>
        <v/>
      </c>
      <c r="E292" s="117" t="str">
        <f t="shared" si="58"/>
        <v/>
      </c>
      <c r="F292" s="117" t="str">
        <f t="shared" si="59"/>
        <v/>
      </c>
      <c r="H292" s="117" t="str">
        <f t="shared" si="69"/>
        <v/>
      </c>
      <c r="I292" s="117" t="str">
        <f t="shared" si="60"/>
        <v/>
      </c>
      <c r="J292" s="117" t="str">
        <f t="shared" si="61"/>
        <v/>
      </c>
      <c r="K292" s="117" t="str">
        <f t="shared" si="62"/>
        <v/>
      </c>
      <c r="L292" s="117" t="str">
        <f t="shared" si="63"/>
        <v/>
      </c>
      <c r="Q292" s="1" t="e">
        <f t="shared" si="64"/>
        <v>#N/A</v>
      </c>
      <c r="R292" s="1" t="e">
        <f t="shared" si="65"/>
        <v>#N/A</v>
      </c>
      <c r="S292" s="1" t="e">
        <f t="shared" si="66"/>
        <v>#N/A</v>
      </c>
    </row>
    <row r="293" spans="1:19" ht="14.4" x14ac:dyDescent="0.3">
      <c r="A293" s="116" t="str">
        <f t="shared" si="67"/>
        <v/>
      </c>
      <c r="B293" s="117" t="str">
        <f t="shared" si="68"/>
        <v/>
      </c>
      <c r="C293" s="117" t="str">
        <f t="shared" si="56"/>
        <v/>
      </c>
      <c r="D293" s="117" t="str">
        <f t="shared" si="57"/>
        <v/>
      </c>
      <c r="E293" s="117" t="str">
        <f t="shared" si="58"/>
        <v/>
      </c>
      <c r="F293" s="117" t="str">
        <f t="shared" si="59"/>
        <v/>
      </c>
      <c r="H293" s="117" t="str">
        <f t="shared" si="69"/>
        <v/>
      </c>
      <c r="I293" s="117" t="str">
        <f t="shared" si="60"/>
        <v/>
      </c>
      <c r="J293" s="117" t="str">
        <f t="shared" si="61"/>
        <v/>
      </c>
      <c r="K293" s="117" t="str">
        <f t="shared" si="62"/>
        <v/>
      </c>
      <c r="L293" s="117" t="str">
        <f t="shared" si="63"/>
        <v/>
      </c>
      <c r="Q293" s="1" t="e">
        <f t="shared" si="64"/>
        <v>#N/A</v>
      </c>
      <c r="R293" s="1" t="e">
        <f t="shared" si="65"/>
        <v>#N/A</v>
      </c>
      <c r="S293" s="1" t="e">
        <f t="shared" si="66"/>
        <v>#N/A</v>
      </c>
    </row>
    <row r="294" spans="1:19" ht="14.4" x14ac:dyDescent="0.3">
      <c r="A294" s="116" t="str">
        <f t="shared" si="67"/>
        <v/>
      </c>
      <c r="B294" s="117" t="str">
        <f t="shared" si="68"/>
        <v/>
      </c>
      <c r="C294" s="117" t="str">
        <f t="shared" si="56"/>
        <v/>
      </c>
      <c r="D294" s="117" t="str">
        <f t="shared" si="57"/>
        <v/>
      </c>
      <c r="E294" s="117" t="str">
        <f t="shared" si="58"/>
        <v/>
      </c>
      <c r="F294" s="117" t="str">
        <f t="shared" si="59"/>
        <v/>
      </c>
      <c r="H294" s="117" t="str">
        <f t="shared" si="69"/>
        <v/>
      </c>
      <c r="I294" s="117" t="str">
        <f t="shared" si="60"/>
        <v/>
      </c>
      <c r="J294" s="117" t="str">
        <f t="shared" si="61"/>
        <v/>
      </c>
      <c r="K294" s="117" t="str">
        <f t="shared" si="62"/>
        <v/>
      </c>
      <c r="L294" s="117" t="str">
        <f t="shared" si="63"/>
        <v/>
      </c>
      <c r="Q294" s="1" t="e">
        <f t="shared" si="64"/>
        <v>#N/A</v>
      </c>
      <c r="R294" s="1" t="e">
        <f t="shared" si="65"/>
        <v>#N/A</v>
      </c>
      <c r="S294" s="1" t="e">
        <f t="shared" si="66"/>
        <v>#N/A</v>
      </c>
    </row>
    <row r="295" spans="1:19" ht="14.4" x14ac:dyDescent="0.3">
      <c r="A295" s="116" t="str">
        <f t="shared" si="67"/>
        <v/>
      </c>
      <c r="B295" s="117" t="str">
        <f t="shared" si="68"/>
        <v/>
      </c>
      <c r="C295" s="117" t="str">
        <f t="shared" si="56"/>
        <v/>
      </c>
      <c r="D295" s="117" t="str">
        <f t="shared" si="57"/>
        <v/>
      </c>
      <c r="E295" s="117" t="str">
        <f t="shared" si="58"/>
        <v/>
      </c>
      <c r="F295" s="117" t="str">
        <f t="shared" si="59"/>
        <v/>
      </c>
      <c r="H295" s="117" t="str">
        <f t="shared" si="69"/>
        <v/>
      </c>
      <c r="I295" s="117" t="str">
        <f t="shared" si="60"/>
        <v/>
      </c>
      <c r="J295" s="117" t="str">
        <f t="shared" si="61"/>
        <v/>
      </c>
      <c r="K295" s="117" t="str">
        <f t="shared" si="62"/>
        <v/>
      </c>
      <c r="L295" s="117" t="str">
        <f t="shared" si="63"/>
        <v/>
      </c>
      <c r="Q295" s="1" t="e">
        <f t="shared" si="64"/>
        <v>#N/A</v>
      </c>
      <c r="R295" s="1" t="e">
        <f t="shared" si="65"/>
        <v>#N/A</v>
      </c>
      <c r="S295" s="1" t="e">
        <f t="shared" si="66"/>
        <v>#N/A</v>
      </c>
    </row>
    <row r="296" spans="1:19" ht="14.4" x14ac:dyDescent="0.3">
      <c r="A296" s="116" t="str">
        <f t="shared" si="67"/>
        <v/>
      </c>
      <c r="B296" s="117" t="str">
        <f t="shared" si="68"/>
        <v/>
      </c>
      <c r="C296" s="117" t="str">
        <f t="shared" si="56"/>
        <v/>
      </c>
      <c r="D296" s="117" t="str">
        <f t="shared" si="57"/>
        <v/>
      </c>
      <c r="E296" s="117" t="str">
        <f t="shared" si="58"/>
        <v/>
      </c>
      <c r="F296" s="117" t="str">
        <f t="shared" si="59"/>
        <v/>
      </c>
      <c r="H296" s="117" t="str">
        <f t="shared" si="69"/>
        <v/>
      </c>
      <c r="I296" s="117" t="str">
        <f t="shared" si="60"/>
        <v/>
      </c>
      <c r="J296" s="117" t="str">
        <f t="shared" si="61"/>
        <v/>
      </c>
      <c r="K296" s="117" t="str">
        <f t="shared" si="62"/>
        <v/>
      </c>
      <c r="L296" s="117" t="str">
        <f t="shared" si="63"/>
        <v/>
      </c>
      <c r="Q296" s="1" t="e">
        <f t="shared" si="64"/>
        <v>#N/A</v>
      </c>
      <c r="R296" s="1" t="e">
        <f t="shared" si="65"/>
        <v>#N/A</v>
      </c>
      <c r="S296" s="1" t="e">
        <f t="shared" si="66"/>
        <v>#N/A</v>
      </c>
    </row>
    <row r="297" spans="1:19" ht="14.4" x14ac:dyDescent="0.3">
      <c r="A297" s="116" t="str">
        <f t="shared" si="67"/>
        <v/>
      </c>
      <c r="B297" s="117" t="str">
        <f t="shared" si="68"/>
        <v/>
      </c>
      <c r="C297" s="117" t="str">
        <f t="shared" si="56"/>
        <v/>
      </c>
      <c r="D297" s="117" t="str">
        <f t="shared" si="57"/>
        <v/>
      </c>
      <c r="E297" s="117" t="str">
        <f t="shared" si="58"/>
        <v/>
      </c>
      <c r="F297" s="117" t="str">
        <f t="shared" si="59"/>
        <v/>
      </c>
      <c r="H297" s="117" t="str">
        <f t="shared" si="69"/>
        <v/>
      </c>
      <c r="I297" s="117" t="str">
        <f t="shared" si="60"/>
        <v/>
      </c>
      <c r="J297" s="117" t="str">
        <f t="shared" si="61"/>
        <v/>
      </c>
      <c r="K297" s="117" t="str">
        <f t="shared" si="62"/>
        <v/>
      </c>
      <c r="L297" s="117" t="str">
        <f t="shared" si="63"/>
        <v/>
      </c>
      <c r="Q297" s="1" t="e">
        <f t="shared" si="64"/>
        <v>#N/A</v>
      </c>
      <c r="R297" s="1" t="e">
        <f t="shared" si="65"/>
        <v>#N/A</v>
      </c>
      <c r="S297" s="1" t="e">
        <f t="shared" si="66"/>
        <v>#N/A</v>
      </c>
    </row>
    <row r="298" spans="1:19" ht="14.4" x14ac:dyDescent="0.3">
      <c r="A298" s="116" t="str">
        <f t="shared" si="67"/>
        <v/>
      </c>
      <c r="B298" s="117" t="str">
        <f t="shared" si="68"/>
        <v/>
      </c>
      <c r="C298" s="117" t="str">
        <f t="shared" si="56"/>
        <v/>
      </c>
      <c r="D298" s="117" t="str">
        <f t="shared" si="57"/>
        <v/>
      </c>
      <c r="E298" s="117" t="str">
        <f t="shared" si="58"/>
        <v/>
      </c>
      <c r="F298" s="117" t="str">
        <f t="shared" si="59"/>
        <v/>
      </c>
      <c r="H298" s="117" t="str">
        <f t="shared" si="69"/>
        <v/>
      </c>
      <c r="I298" s="117" t="str">
        <f t="shared" si="60"/>
        <v/>
      </c>
      <c r="J298" s="117" t="str">
        <f t="shared" si="61"/>
        <v/>
      </c>
      <c r="K298" s="117" t="str">
        <f t="shared" si="62"/>
        <v/>
      </c>
      <c r="L298" s="117" t="str">
        <f t="shared" si="63"/>
        <v/>
      </c>
      <c r="Q298" s="1" t="e">
        <f t="shared" si="64"/>
        <v>#N/A</v>
      </c>
      <c r="R298" s="1" t="e">
        <f t="shared" si="65"/>
        <v>#N/A</v>
      </c>
      <c r="S298" s="1" t="e">
        <f t="shared" si="66"/>
        <v>#N/A</v>
      </c>
    </row>
    <row r="299" spans="1:19" ht="14.4" x14ac:dyDescent="0.3">
      <c r="A299" s="116" t="str">
        <f t="shared" si="67"/>
        <v/>
      </c>
      <c r="B299" s="117" t="str">
        <f t="shared" si="68"/>
        <v/>
      </c>
      <c r="C299" s="117" t="str">
        <f t="shared" si="56"/>
        <v/>
      </c>
      <c r="D299" s="117" t="str">
        <f t="shared" si="57"/>
        <v/>
      </c>
      <c r="E299" s="117" t="str">
        <f t="shared" si="58"/>
        <v/>
      </c>
      <c r="F299" s="117" t="str">
        <f t="shared" si="59"/>
        <v/>
      </c>
      <c r="H299" s="117" t="str">
        <f t="shared" si="69"/>
        <v/>
      </c>
      <c r="I299" s="117" t="str">
        <f t="shared" si="60"/>
        <v/>
      </c>
      <c r="J299" s="117" t="str">
        <f t="shared" si="61"/>
        <v/>
      </c>
      <c r="K299" s="117" t="str">
        <f t="shared" si="62"/>
        <v/>
      </c>
      <c r="L299" s="117" t="str">
        <f t="shared" si="63"/>
        <v/>
      </c>
      <c r="Q299" s="1" t="e">
        <f t="shared" si="64"/>
        <v>#N/A</v>
      </c>
      <c r="R299" s="1" t="e">
        <f t="shared" si="65"/>
        <v>#N/A</v>
      </c>
      <c r="S299" s="1" t="e">
        <f t="shared" si="66"/>
        <v>#N/A</v>
      </c>
    </row>
    <row r="300" spans="1:19" ht="14.4" x14ac:dyDescent="0.3">
      <c r="A300" s="116" t="str">
        <f t="shared" si="67"/>
        <v/>
      </c>
      <c r="B300" s="117" t="str">
        <f t="shared" si="68"/>
        <v/>
      </c>
      <c r="C300" s="117" t="str">
        <f t="shared" si="56"/>
        <v/>
      </c>
      <c r="D300" s="117" t="str">
        <f t="shared" si="57"/>
        <v/>
      </c>
      <c r="E300" s="117" t="str">
        <f t="shared" si="58"/>
        <v/>
      </c>
      <c r="F300" s="117" t="str">
        <f t="shared" si="59"/>
        <v/>
      </c>
      <c r="H300" s="117" t="str">
        <f t="shared" si="69"/>
        <v/>
      </c>
      <c r="I300" s="117" t="str">
        <f t="shared" si="60"/>
        <v/>
      </c>
      <c r="J300" s="117" t="str">
        <f t="shared" si="61"/>
        <v/>
      </c>
      <c r="K300" s="117" t="str">
        <f t="shared" si="62"/>
        <v/>
      </c>
      <c r="L300" s="117" t="str">
        <f t="shared" si="63"/>
        <v/>
      </c>
      <c r="Q300" s="1" t="e">
        <f t="shared" si="64"/>
        <v>#N/A</v>
      </c>
      <c r="R300" s="1" t="e">
        <f t="shared" si="65"/>
        <v>#N/A</v>
      </c>
      <c r="S300" s="1" t="e">
        <f t="shared" si="66"/>
        <v>#N/A</v>
      </c>
    </row>
    <row r="301" spans="1:19" ht="14.4" x14ac:dyDescent="0.3">
      <c r="A301" s="116" t="str">
        <f t="shared" si="67"/>
        <v/>
      </c>
      <c r="B301" s="117" t="str">
        <f t="shared" si="68"/>
        <v/>
      </c>
      <c r="C301" s="117" t="str">
        <f t="shared" si="56"/>
        <v/>
      </c>
      <c r="D301" s="117" t="str">
        <f t="shared" si="57"/>
        <v/>
      </c>
      <c r="E301" s="117" t="str">
        <f t="shared" si="58"/>
        <v/>
      </c>
      <c r="F301" s="117" t="str">
        <f t="shared" si="59"/>
        <v/>
      </c>
      <c r="H301" s="117" t="str">
        <f t="shared" si="69"/>
        <v/>
      </c>
      <c r="I301" s="117" t="str">
        <f t="shared" si="60"/>
        <v/>
      </c>
      <c r="J301" s="117" t="str">
        <f t="shared" si="61"/>
        <v/>
      </c>
      <c r="K301" s="117" t="str">
        <f t="shared" si="62"/>
        <v/>
      </c>
      <c r="L301" s="117" t="str">
        <f t="shared" si="63"/>
        <v/>
      </c>
      <c r="Q301" s="1" t="e">
        <f t="shared" si="64"/>
        <v>#N/A</v>
      </c>
      <c r="R301" s="1" t="e">
        <f t="shared" si="65"/>
        <v>#N/A</v>
      </c>
      <c r="S301" s="1" t="e">
        <f t="shared" si="66"/>
        <v>#N/A</v>
      </c>
    </row>
    <row r="302" spans="1:19" ht="14.4" x14ac:dyDescent="0.3">
      <c r="A302" s="116" t="str">
        <f t="shared" si="67"/>
        <v/>
      </c>
      <c r="B302" s="117" t="str">
        <f t="shared" si="68"/>
        <v/>
      </c>
      <c r="C302" s="117" t="str">
        <f t="shared" si="56"/>
        <v/>
      </c>
      <c r="D302" s="117" t="str">
        <f t="shared" si="57"/>
        <v/>
      </c>
      <c r="E302" s="117" t="str">
        <f t="shared" si="58"/>
        <v/>
      </c>
      <c r="F302" s="117" t="str">
        <f t="shared" si="59"/>
        <v/>
      </c>
      <c r="H302" s="117" t="str">
        <f t="shared" si="69"/>
        <v/>
      </c>
      <c r="I302" s="117" t="str">
        <f t="shared" si="60"/>
        <v/>
      </c>
      <c r="J302" s="117" t="str">
        <f t="shared" si="61"/>
        <v/>
      </c>
      <c r="K302" s="117" t="str">
        <f t="shared" si="62"/>
        <v/>
      </c>
      <c r="L302" s="117" t="str">
        <f t="shared" si="63"/>
        <v/>
      </c>
      <c r="Q302" s="1" t="e">
        <f t="shared" si="64"/>
        <v>#N/A</v>
      </c>
      <c r="R302" s="1" t="e">
        <f t="shared" si="65"/>
        <v>#N/A</v>
      </c>
      <c r="S302" s="1" t="e">
        <f t="shared" si="66"/>
        <v>#N/A</v>
      </c>
    </row>
    <row r="303" spans="1:19" ht="14.4" x14ac:dyDescent="0.3">
      <c r="A303" s="116" t="str">
        <f t="shared" si="67"/>
        <v/>
      </c>
      <c r="B303" s="117" t="str">
        <f t="shared" si="68"/>
        <v/>
      </c>
      <c r="C303" s="117" t="str">
        <f t="shared" si="56"/>
        <v/>
      </c>
      <c r="D303" s="117" t="str">
        <f t="shared" si="57"/>
        <v/>
      </c>
      <c r="E303" s="117" t="str">
        <f t="shared" si="58"/>
        <v/>
      </c>
      <c r="F303" s="117" t="str">
        <f t="shared" si="59"/>
        <v/>
      </c>
      <c r="H303" s="117" t="str">
        <f t="shared" si="69"/>
        <v/>
      </c>
      <c r="I303" s="117" t="str">
        <f t="shared" si="60"/>
        <v/>
      </c>
      <c r="J303" s="117" t="str">
        <f t="shared" si="61"/>
        <v/>
      </c>
      <c r="K303" s="117" t="str">
        <f t="shared" si="62"/>
        <v/>
      </c>
      <c r="L303" s="117" t="str">
        <f t="shared" si="63"/>
        <v/>
      </c>
      <c r="Q303" s="1" t="e">
        <f t="shared" si="64"/>
        <v>#N/A</v>
      </c>
      <c r="R303" s="1" t="e">
        <f t="shared" si="65"/>
        <v>#N/A</v>
      </c>
      <c r="S303" s="1" t="e">
        <f t="shared" si="66"/>
        <v>#N/A</v>
      </c>
    </row>
    <row r="304" spans="1:19" ht="14.4" x14ac:dyDescent="0.3">
      <c r="A304" s="116" t="str">
        <f t="shared" si="67"/>
        <v/>
      </c>
      <c r="B304" s="117" t="str">
        <f t="shared" si="68"/>
        <v/>
      </c>
      <c r="C304" s="117" t="str">
        <f t="shared" si="56"/>
        <v/>
      </c>
      <c r="D304" s="117" t="str">
        <f t="shared" si="57"/>
        <v/>
      </c>
      <c r="E304" s="117" t="str">
        <f t="shared" si="58"/>
        <v/>
      </c>
      <c r="F304" s="117" t="str">
        <f t="shared" si="59"/>
        <v/>
      </c>
      <c r="H304" s="117" t="str">
        <f t="shared" si="69"/>
        <v/>
      </c>
      <c r="I304" s="117" t="str">
        <f t="shared" si="60"/>
        <v/>
      </c>
      <c r="J304" s="117" t="str">
        <f t="shared" si="61"/>
        <v/>
      </c>
      <c r="K304" s="117" t="str">
        <f t="shared" si="62"/>
        <v/>
      </c>
      <c r="L304" s="117" t="str">
        <f t="shared" si="63"/>
        <v/>
      </c>
      <c r="Q304" s="1" t="e">
        <f t="shared" si="64"/>
        <v>#N/A</v>
      </c>
      <c r="R304" s="1" t="e">
        <f t="shared" si="65"/>
        <v>#N/A</v>
      </c>
      <c r="S304" s="1" t="e">
        <f t="shared" si="66"/>
        <v>#N/A</v>
      </c>
    </row>
    <row r="305" spans="1:19" ht="14.4" x14ac:dyDescent="0.3">
      <c r="A305" s="116" t="str">
        <f t="shared" si="67"/>
        <v/>
      </c>
      <c r="B305" s="117" t="str">
        <f t="shared" si="68"/>
        <v/>
      </c>
      <c r="C305" s="117" t="str">
        <f t="shared" si="56"/>
        <v/>
      </c>
      <c r="D305" s="117" t="str">
        <f t="shared" si="57"/>
        <v/>
      </c>
      <c r="E305" s="117" t="str">
        <f t="shared" si="58"/>
        <v/>
      </c>
      <c r="F305" s="117" t="str">
        <f t="shared" si="59"/>
        <v/>
      </c>
      <c r="H305" s="117" t="str">
        <f t="shared" si="69"/>
        <v/>
      </c>
      <c r="I305" s="117" t="str">
        <f t="shared" si="60"/>
        <v/>
      </c>
      <c r="J305" s="117" t="str">
        <f t="shared" si="61"/>
        <v/>
      </c>
      <c r="K305" s="117" t="str">
        <f t="shared" si="62"/>
        <v/>
      </c>
      <c r="L305" s="117" t="str">
        <f t="shared" si="63"/>
        <v/>
      </c>
      <c r="Q305" s="1" t="e">
        <f t="shared" si="64"/>
        <v>#N/A</v>
      </c>
      <c r="R305" s="1" t="e">
        <f t="shared" si="65"/>
        <v>#N/A</v>
      </c>
      <c r="S305" s="1" t="e">
        <f t="shared" si="66"/>
        <v>#N/A</v>
      </c>
    </row>
    <row r="306" spans="1:19" ht="14.4" x14ac:dyDescent="0.3">
      <c r="A306" s="116" t="str">
        <f t="shared" si="67"/>
        <v/>
      </c>
      <c r="B306" s="117" t="str">
        <f t="shared" si="68"/>
        <v/>
      </c>
      <c r="C306" s="117" t="str">
        <f t="shared" si="56"/>
        <v/>
      </c>
      <c r="D306" s="117" t="str">
        <f t="shared" si="57"/>
        <v/>
      </c>
      <c r="E306" s="117" t="str">
        <f t="shared" si="58"/>
        <v/>
      </c>
      <c r="F306" s="117" t="str">
        <f t="shared" si="59"/>
        <v/>
      </c>
      <c r="H306" s="117" t="str">
        <f t="shared" si="69"/>
        <v/>
      </c>
      <c r="I306" s="117" t="str">
        <f t="shared" si="60"/>
        <v/>
      </c>
      <c r="J306" s="117" t="str">
        <f t="shared" si="61"/>
        <v/>
      </c>
      <c r="K306" s="117" t="str">
        <f t="shared" si="62"/>
        <v/>
      </c>
      <c r="L306" s="117" t="str">
        <f t="shared" si="63"/>
        <v/>
      </c>
      <c r="Q306" s="1" t="e">
        <f t="shared" si="64"/>
        <v>#N/A</v>
      </c>
      <c r="R306" s="1" t="e">
        <f t="shared" si="65"/>
        <v>#N/A</v>
      </c>
      <c r="S306" s="1" t="e">
        <f t="shared" si="66"/>
        <v>#N/A</v>
      </c>
    </row>
    <row r="307" spans="1:19" ht="14.4" x14ac:dyDescent="0.3">
      <c r="A307" s="116" t="str">
        <f t="shared" si="67"/>
        <v/>
      </c>
      <c r="B307" s="117" t="str">
        <f t="shared" si="68"/>
        <v/>
      </c>
      <c r="C307" s="117" t="str">
        <f t="shared" si="56"/>
        <v/>
      </c>
      <c r="D307" s="117" t="str">
        <f t="shared" si="57"/>
        <v/>
      </c>
      <c r="E307" s="117" t="str">
        <f t="shared" si="58"/>
        <v/>
      </c>
      <c r="F307" s="117" t="str">
        <f t="shared" si="59"/>
        <v/>
      </c>
      <c r="H307" s="117" t="str">
        <f t="shared" si="69"/>
        <v/>
      </c>
      <c r="I307" s="117" t="str">
        <f t="shared" si="60"/>
        <v/>
      </c>
      <c r="J307" s="117" t="str">
        <f t="shared" si="61"/>
        <v/>
      </c>
      <c r="K307" s="117" t="str">
        <f t="shared" si="62"/>
        <v/>
      </c>
      <c r="L307" s="117" t="str">
        <f t="shared" si="63"/>
        <v/>
      </c>
      <c r="Q307" s="1" t="e">
        <f t="shared" si="64"/>
        <v>#N/A</v>
      </c>
      <c r="R307" s="1" t="e">
        <f t="shared" si="65"/>
        <v>#N/A</v>
      </c>
      <c r="S307" s="1" t="e">
        <f t="shared" si="66"/>
        <v>#N/A</v>
      </c>
    </row>
    <row r="308" spans="1:19" ht="14.4" x14ac:dyDescent="0.3">
      <c r="A308" s="116" t="str">
        <f t="shared" si="67"/>
        <v/>
      </c>
      <c r="B308" s="117" t="str">
        <f t="shared" si="68"/>
        <v/>
      </c>
      <c r="C308" s="117" t="str">
        <f t="shared" si="56"/>
        <v/>
      </c>
      <c r="D308" s="117" t="str">
        <f t="shared" si="57"/>
        <v/>
      </c>
      <c r="E308" s="117" t="str">
        <f t="shared" si="58"/>
        <v/>
      </c>
      <c r="F308" s="117" t="str">
        <f t="shared" si="59"/>
        <v/>
      </c>
      <c r="H308" s="117" t="str">
        <f t="shared" si="69"/>
        <v/>
      </c>
      <c r="I308" s="117" t="str">
        <f t="shared" si="60"/>
        <v/>
      </c>
      <c r="J308" s="117" t="str">
        <f t="shared" si="61"/>
        <v/>
      </c>
      <c r="K308" s="117" t="str">
        <f t="shared" si="62"/>
        <v/>
      </c>
      <c r="L308" s="117" t="str">
        <f t="shared" si="63"/>
        <v/>
      </c>
      <c r="Q308" s="1" t="e">
        <f t="shared" si="64"/>
        <v>#N/A</v>
      </c>
      <c r="R308" s="1" t="e">
        <f t="shared" si="65"/>
        <v>#N/A</v>
      </c>
      <c r="S308" s="1" t="e">
        <f t="shared" si="66"/>
        <v>#N/A</v>
      </c>
    </row>
    <row r="309" spans="1:19" ht="14.4" x14ac:dyDescent="0.3">
      <c r="A309" s="116" t="str">
        <f t="shared" si="67"/>
        <v/>
      </c>
      <c r="B309" s="117" t="str">
        <f t="shared" si="68"/>
        <v/>
      </c>
      <c r="C309" s="117" t="str">
        <f t="shared" si="56"/>
        <v/>
      </c>
      <c r="D309" s="117" t="str">
        <f t="shared" si="57"/>
        <v/>
      </c>
      <c r="E309" s="117" t="str">
        <f t="shared" si="58"/>
        <v/>
      </c>
      <c r="F309" s="117" t="str">
        <f t="shared" si="59"/>
        <v/>
      </c>
      <c r="H309" s="117" t="str">
        <f t="shared" si="69"/>
        <v/>
      </c>
      <c r="I309" s="117" t="str">
        <f t="shared" si="60"/>
        <v/>
      </c>
      <c r="J309" s="117" t="str">
        <f t="shared" si="61"/>
        <v/>
      </c>
      <c r="K309" s="117" t="str">
        <f t="shared" si="62"/>
        <v/>
      </c>
      <c r="L309" s="117" t="str">
        <f t="shared" si="63"/>
        <v/>
      </c>
      <c r="Q309" s="1" t="e">
        <f t="shared" si="64"/>
        <v>#N/A</v>
      </c>
      <c r="R309" s="1" t="e">
        <f t="shared" si="65"/>
        <v>#N/A</v>
      </c>
      <c r="S309" s="1" t="e">
        <f t="shared" si="66"/>
        <v>#N/A</v>
      </c>
    </row>
    <row r="310" spans="1:19" ht="14.4" x14ac:dyDescent="0.3">
      <c r="A310" s="116" t="str">
        <f t="shared" si="67"/>
        <v/>
      </c>
      <c r="B310" s="117" t="str">
        <f t="shared" si="68"/>
        <v/>
      </c>
      <c r="C310" s="117" t="str">
        <f t="shared" si="56"/>
        <v/>
      </c>
      <c r="D310" s="117" t="str">
        <f t="shared" si="57"/>
        <v/>
      </c>
      <c r="E310" s="117" t="str">
        <f t="shared" si="58"/>
        <v/>
      </c>
      <c r="F310" s="117" t="str">
        <f t="shared" si="59"/>
        <v/>
      </c>
      <c r="H310" s="117" t="str">
        <f t="shared" si="69"/>
        <v/>
      </c>
      <c r="I310" s="117" t="str">
        <f t="shared" si="60"/>
        <v/>
      </c>
      <c r="J310" s="117" t="str">
        <f t="shared" si="61"/>
        <v/>
      </c>
      <c r="K310" s="117" t="str">
        <f t="shared" si="62"/>
        <v/>
      </c>
      <c r="L310" s="117" t="str">
        <f t="shared" si="63"/>
        <v/>
      </c>
      <c r="Q310" s="1" t="e">
        <f t="shared" si="64"/>
        <v>#N/A</v>
      </c>
      <c r="R310" s="1" t="e">
        <f t="shared" si="65"/>
        <v>#N/A</v>
      </c>
      <c r="S310" s="1" t="e">
        <f t="shared" si="66"/>
        <v>#N/A</v>
      </c>
    </row>
    <row r="311" spans="1:19" ht="14.4" x14ac:dyDescent="0.3">
      <c r="A311" s="116" t="str">
        <f t="shared" si="67"/>
        <v/>
      </c>
      <c r="B311" s="117" t="str">
        <f t="shared" si="68"/>
        <v/>
      </c>
      <c r="C311" s="117" t="str">
        <f t="shared" si="56"/>
        <v/>
      </c>
      <c r="D311" s="117" t="str">
        <f t="shared" si="57"/>
        <v/>
      </c>
      <c r="E311" s="117" t="str">
        <f t="shared" si="58"/>
        <v/>
      </c>
      <c r="F311" s="117" t="str">
        <f t="shared" si="59"/>
        <v/>
      </c>
      <c r="H311" s="117" t="str">
        <f t="shared" si="69"/>
        <v/>
      </c>
      <c r="I311" s="117" t="str">
        <f t="shared" si="60"/>
        <v/>
      </c>
      <c r="J311" s="117" t="str">
        <f t="shared" si="61"/>
        <v/>
      </c>
      <c r="K311" s="117" t="str">
        <f t="shared" si="62"/>
        <v/>
      </c>
      <c r="L311" s="117" t="str">
        <f t="shared" si="63"/>
        <v/>
      </c>
      <c r="Q311" s="1" t="e">
        <f t="shared" si="64"/>
        <v>#N/A</v>
      </c>
      <c r="R311" s="1" t="e">
        <f t="shared" si="65"/>
        <v>#N/A</v>
      </c>
      <c r="S311" s="1" t="e">
        <f t="shared" si="66"/>
        <v>#N/A</v>
      </c>
    </row>
    <row r="312" spans="1:19" ht="14.4" x14ac:dyDescent="0.3">
      <c r="A312" s="116" t="str">
        <f t="shared" si="67"/>
        <v/>
      </c>
      <c r="B312" s="117" t="str">
        <f t="shared" si="68"/>
        <v/>
      </c>
      <c r="C312" s="117" t="str">
        <f t="shared" si="56"/>
        <v/>
      </c>
      <c r="D312" s="117" t="str">
        <f t="shared" si="57"/>
        <v/>
      </c>
      <c r="E312" s="117" t="str">
        <f t="shared" si="58"/>
        <v/>
      </c>
      <c r="F312" s="117" t="str">
        <f t="shared" si="59"/>
        <v/>
      </c>
      <c r="H312" s="117" t="str">
        <f t="shared" si="69"/>
        <v/>
      </c>
      <c r="I312" s="117" t="str">
        <f t="shared" si="60"/>
        <v/>
      </c>
      <c r="J312" s="117" t="str">
        <f t="shared" si="61"/>
        <v/>
      </c>
      <c r="K312" s="117" t="str">
        <f t="shared" si="62"/>
        <v/>
      </c>
      <c r="L312" s="117" t="str">
        <f t="shared" si="63"/>
        <v/>
      </c>
      <c r="Q312" s="1" t="e">
        <f t="shared" si="64"/>
        <v>#N/A</v>
      </c>
      <c r="R312" s="1" t="e">
        <f t="shared" si="65"/>
        <v>#N/A</v>
      </c>
      <c r="S312" s="1" t="e">
        <f t="shared" si="66"/>
        <v>#N/A</v>
      </c>
    </row>
    <row r="313" spans="1:19" ht="14.4" x14ac:dyDescent="0.3">
      <c r="A313" s="116" t="str">
        <f t="shared" si="67"/>
        <v/>
      </c>
      <c r="B313" s="117" t="str">
        <f t="shared" si="68"/>
        <v/>
      </c>
      <c r="C313" s="117" t="str">
        <f t="shared" si="56"/>
        <v/>
      </c>
      <c r="D313" s="117" t="str">
        <f t="shared" si="57"/>
        <v/>
      </c>
      <c r="E313" s="117" t="str">
        <f t="shared" si="58"/>
        <v/>
      </c>
      <c r="F313" s="117" t="str">
        <f t="shared" si="59"/>
        <v/>
      </c>
      <c r="H313" s="117" t="str">
        <f t="shared" si="69"/>
        <v/>
      </c>
      <c r="I313" s="117" t="str">
        <f t="shared" si="60"/>
        <v/>
      </c>
      <c r="J313" s="117" t="str">
        <f t="shared" si="61"/>
        <v/>
      </c>
      <c r="K313" s="117" t="str">
        <f t="shared" si="62"/>
        <v/>
      </c>
      <c r="L313" s="117" t="str">
        <f t="shared" si="63"/>
        <v/>
      </c>
      <c r="Q313" s="1" t="e">
        <f t="shared" si="64"/>
        <v>#N/A</v>
      </c>
      <c r="R313" s="1" t="e">
        <f t="shared" si="65"/>
        <v>#N/A</v>
      </c>
      <c r="S313" s="1" t="e">
        <f t="shared" si="66"/>
        <v>#N/A</v>
      </c>
    </row>
    <row r="314" spans="1:19" ht="14.4" x14ac:dyDescent="0.3">
      <c r="A314" s="116" t="str">
        <f t="shared" si="67"/>
        <v/>
      </c>
      <c r="B314" s="117" t="str">
        <f t="shared" si="68"/>
        <v/>
      </c>
      <c r="C314" s="117" t="str">
        <f t="shared" si="56"/>
        <v/>
      </c>
      <c r="D314" s="117" t="str">
        <f t="shared" si="57"/>
        <v/>
      </c>
      <c r="E314" s="117" t="str">
        <f t="shared" si="58"/>
        <v/>
      </c>
      <c r="F314" s="117" t="str">
        <f t="shared" si="59"/>
        <v/>
      </c>
      <c r="H314" s="117" t="str">
        <f t="shared" si="69"/>
        <v/>
      </c>
      <c r="I314" s="117" t="str">
        <f t="shared" si="60"/>
        <v/>
      </c>
      <c r="J314" s="117" t="str">
        <f t="shared" si="61"/>
        <v/>
      </c>
      <c r="K314" s="117" t="str">
        <f t="shared" si="62"/>
        <v/>
      </c>
      <c r="L314" s="117" t="str">
        <f t="shared" si="63"/>
        <v/>
      </c>
      <c r="Q314" s="1" t="e">
        <f t="shared" si="64"/>
        <v>#N/A</v>
      </c>
      <c r="R314" s="1" t="e">
        <f t="shared" si="65"/>
        <v>#N/A</v>
      </c>
      <c r="S314" s="1" t="e">
        <f t="shared" si="66"/>
        <v>#N/A</v>
      </c>
    </row>
    <row r="315" spans="1:19" ht="14.4" x14ac:dyDescent="0.3">
      <c r="A315" s="116" t="str">
        <f t="shared" si="67"/>
        <v/>
      </c>
      <c r="B315" s="117" t="str">
        <f t="shared" si="68"/>
        <v/>
      </c>
      <c r="C315" s="117" t="str">
        <f t="shared" si="56"/>
        <v/>
      </c>
      <c r="D315" s="117" t="str">
        <f t="shared" si="57"/>
        <v/>
      </c>
      <c r="E315" s="117" t="str">
        <f t="shared" si="58"/>
        <v/>
      </c>
      <c r="F315" s="117" t="str">
        <f t="shared" si="59"/>
        <v/>
      </c>
      <c r="H315" s="117" t="str">
        <f t="shared" si="69"/>
        <v/>
      </c>
      <c r="I315" s="117" t="str">
        <f t="shared" si="60"/>
        <v/>
      </c>
      <c r="J315" s="117" t="str">
        <f t="shared" si="61"/>
        <v/>
      </c>
      <c r="K315" s="117" t="str">
        <f t="shared" si="62"/>
        <v/>
      </c>
      <c r="L315" s="117" t="str">
        <f t="shared" si="63"/>
        <v/>
      </c>
      <c r="Q315" s="1" t="e">
        <f t="shared" si="64"/>
        <v>#N/A</v>
      </c>
      <c r="R315" s="1" t="e">
        <f t="shared" si="65"/>
        <v>#N/A</v>
      </c>
      <c r="S315" s="1" t="e">
        <f t="shared" si="66"/>
        <v>#N/A</v>
      </c>
    </row>
    <row r="316" spans="1:19" ht="14.4" x14ac:dyDescent="0.3">
      <c r="A316" s="116" t="str">
        <f t="shared" si="67"/>
        <v/>
      </c>
      <c r="B316" s="117" t="str">
        <f t="shared" si="68"/>
        <v/>
      </c>
      <c r="C316" s="117" t="str">
        <f t="shared" si="56"/>
        <v/>
      </c>
      <c r="D316" s="117" t="str">
        <f t="shared" si="57"/>
        <v/>
      </c>
      <c r="E316" s="117" t="str">
        <f t="shared" si="58"/>
        <v/>
      </c>
      <c r="F316" s="117" t="str">
        <f t="shared" si="59"/>
        <v/>
      </c>
      <c r="H316" s="117" t="str">
        <f t="shared" si="69"/>
        <v/>
      </c>
      <c r="I316" s="117" t="str">
        <f t="shared" si="60"/>
        <v/>
      </c>
      <c r="J316" s="117" t="str">
        <f t="shared" si="61"/>
        <v/>
      </c>
      <c r="K316" s="117" t="str">
        <f t="shared" si="62"/>
        <v/>
      </c>
      <c r="L316" s="117" t="str">
        <f t="shared" si="63"/>
        <v/>
      </c>
      <c r="Q316" s="1" t="e">
        <f t="shared" si="64"/>
        <v>#N/A</v>
      </c>
      <c r="R316" s="1" t="e">
        <f t="shared" si="65"/>
        <v>#N/A</v>
      </c>
      <c r="S316" s="1" t="e">
        <f t="shared" si="66"/>
        <v>#N/A</v>
      </c>
    </row>
    <row r="317" spans="1:19" ht="14.4" x14ac:dyDescent="0.3">
      <c r="A317" s="116" t="str">
        <f t="shared" si="67"/>
        <v/>
      </c>
      <c r="B317" s="117" t="str">
        <f t="shared" si="68"/>
        <v/>
      </c>
      <c r="C317" s="117" t="str">
        <f t="shared" si="56"/>
        <v/>
      </c>
      <c r="D317" s="117" t="str">
        <f t="shared" si="57"/>
        <v/>
      </c>
      <c r="E317" s="117" t="str">
        <f t="shared" si="58"/>
        <v/>
      </c>
      <c r="F317" s="117" t="str">
        <f t="shared" si="59"/>
        <v/>
      </c>
      <c r="H317" s="117" t="str">
        <f t="shared" si="69"/>
        <v/>
      </c>
      <c r="I317" s="117" t="str">
        <f t="shared" si="60"/>
        <v/>
      </c>
      <c r="J317" s="117" t="str">
        <f t="shared" si="61"/>
        <v/>
      </c>
      <c r="K317" s="117" t="str">
        <f t="shared" si="62"/>
        <v/>
      </c>
      <c r="L317" s="117" t="str">
        <f t="shared" si="63"/>
        <v/>
      </c>
      <c r="Q317" s="1" t="e">
        <f t="shared" si="64"/>
        <v>#N/A</v>
      </c>
      <c r="R317" s="1" t="e">
        <f t="shared" si="65"/>
        <v>#N/A</v>
      </c>
      <c r="S317" s="1" t="e">
        <f t="shared" si="66"/>
        <v>#N/A</v>
      </c>
    </row>
    <row r="318" spans="1:19" ht="14.4" x14ac:dyDescent="0.3">
      <c r="A318" s="116" t="str">
        <f t="shared" si="67"/>
        <v/>
      </c>
      <c r="B318" s="117" t="str">
        <f t="shared" si="68"/>
        <v/>
      </c>
      <c r="C318" s="117" t="str">
        <f t="shared" si="56"/>
        <v/>
      </c>
      <c r="D318" s="117" t="str">
        <f t="shared" si="57"/>
        <v/>
      </c>
      <c r="E318" s="117" t="str">
        <f t="shared" si="58"/>
        <v/>
      </c>
      <c r="F318" s="117" t="str">
        <f t="shared" si="59"/>
        <v/>
      </c>
      <c r="H318" s="117" t="str">
        <f t="shared" si="69"/>
        <v/>
      </c>
      <c r="I318" s="117" t="str">
        <f t="shared" si="60"/>
        <v/>
      </c>
      <c r="J318" s="117" t="str">
        <f t="shared" si="61"/>
        <v/>
      </c>
      <c r="K318" s="117" t="str">
        <f t="shared" si="62"/>
        <v/>
      </c>
      <c r="L318" s="117" t="str">
        <f t="shared" si="63"/>
        <v/>
      </c>
      <c r="Q318" s="1" t="e">
        <f t="shared" si="64"/>
        <v>#N/A</v>
      </c>
      <c r="R318" s="1" t="e">
        <f t="shared" si="65"/>
        <v>#N/A</v>
      </c>
      <c r="S318" s="1" t="e">
        <f t="shared" si="66"/>
        <v>#N/A</v>
      </c>
    </row>
    <row r="319" spans="1:19" ht="14.4" x14ac:dyDescent="0.3">
      <c r="A319" s="116" t="str">
        <f t="shared" si="67"/>
        <v/>
      </c>
      <c r="B319" s="117" t="str">
        <f t="shared" si="68"/>
        <v/>
      </c>
      <c r="C319" s="117" t="str">
        <f t="shared" si="56"/>
        <v/>
      </c>
      <c r="D319" s="117" t="str">
        <f t="shared" si="57"/>
        <v/>
      </c>
      <c r="E319" s="117" t="str">
        <f t="shared" si="58"/>
        <v/>
      </c>
      <c r="F319" s="117" t="str">
        <f t="shared" si="59"/>
        <v/>
      </c>
      <c r="H319" s="117" t="str">
        <f t="shared" si="69"/>
        <v/>
      </c>
      <c r="I319" s="117" t="str">
        <f t="shared" si="60"/>
        <v/>
      </c>
      <c r="J319" s="117" t="str">
        <f t="shared" si="61"/>
        <v/>
      </c>
      <c r="K319" s="117" t="str">
        <f t="shared" si="62"/>
        <v/>
      </c>
      <c r="L319" s="117" t="str">
        <f t="shared" si="63"/>
        <v/>
      </c>
      <c r="Q319" s="1" t="e">
        <f t="shared" si="64"/>
        <v>#N/A</v>
      </c>
      <c r="R319" s="1" t="e">
        <f t="shared" si="65"/>
        <v>#N/A</v>
      </c>
      <c r="S319" s="1" t="e">
        <f t="shared" si="66"/>
        <v>#N/A</v>
      </c>
    </row>
    <row r="320" spans="1:19" ht="14.4" x14ac:dyDescent="0.3">
      <c r="A320" s="116" t="str">
        <f t="shared" si="67"/>
        <v/>
      </c>
      <c r="B320" s="117" t="str">
        <f t="shared" si="68"/>
        <v/>
      </c>
      <c r="C320" s="117" t="str">
        <f t="shared" si="56"/>
        <v/>
      </c>
      <c r="D320" s="117" t="str">
        <f t="shared" si="57"/>
        <v/>
      </c>
      <c r="E320" s="117" t="str">
        <f t="shared" si="58"/>
        <v/>
      </c>
      <c r="F320" s="117" t="str">
        <f t="shared" si="59"/>
        <v/>
      </c>
      <c r="H320" s="117" t="str">
        <f t="shared" si="69"/>
        <v/>
      </c>
      <c r="I320" s="117" t="str">
        <f t="shared" si="60"/>
        <v/>
      </c>
      <c r="J320" s="117" t="str">
        <f t="shared" si="61"/>
        <v/>
      </c>
      <c r="K320" s="117" t="str">
        <f t="shared" si="62"/>
        <v/>
      </c>
      <c r="L320" s="117" t="str">
        <f t="shared" si="63"/>
        <v/>
      </c>
      <c r="Q320" s="1" t="e">
        <f t="shared" si="64"/>
        <v>#N/A</v>
      </c>
      <c r="R320" s="1" t="e">
        <f t="shared" si="65"/>
        <v>#N/A</v>
      </c>
      <c r="S320" s="1" t="e">
        <f t="shared" si="66"/>
        <v>#N/A</v>
      </c>
    </row>
    <row r="321" spans="1:19" ht="14.4" x14ac:dyDescent="0.3">
      <c r="A321" s="116" t="str">
        <f t="shared" si="67"/>
        <v/>
      </c>
      <c r="B321" s="117" t="str">
        <f t="shared" si="68"/>
        <v/>
      </c>
      <c r="C321" s="117" t="str">
        <f t="shared" si="56"/>
        <v/>
      </c>
      <c r="D321" s="117" t="str">
        <f t="shared" si="57"/>
        <v/>
      </c>
      <c r="E321" s="117" t="str">
        <f t="shared" si="58"/>
        <v/>
      </c>
      <c r="F321" s="117" t="str">
        <f t="shared" si="59"/>
        <v/>
      </c>
      <c r="H321" s="117" t="str">
        <f t="shared" si="69"/>
        <v/>
      </c>
      <c r="I321" s="117" t="str">
        <f t="shared" si="60"/>
        <v/>
      </c>
      <c r="J321" s="117" t="str">
        <f t="shared" si="61"/>
        <v/>
      </c>
      <c r="K321" s="117" t="str">
        <f t="shared" si="62"/>
        <v/>
      </c>
      <c r="L321" s="117" t="str">
        <f t="shared" si="63"/>
        <v/>
      </c>
      <c r="Q321" s="1" t="e">
        <f t="shared" si="64"/>
        <v>#N/A</v>
      </c>
      <c r="R321" s="1" t="e">
        <f t="shared" si="65"/>
        <v>#N/A</v>
      </c>
      <c r="S321" s="1" t="e">
        <f t="shared" si="66"/>
        <v>#N/A</v>
      </c>
    </row>
    <row r="322" spans="1:19" ht="14.4" x14ac:dyDescent="0.3">
      <c r="A322" s="116" t="str">
        <f t="shared" si="67"/>
        <v/>
      </c>
      <c r="B322" s="117" t="str">
        <f t="shared" si="68"/>
        <v/>
      </c>
      <c r="C322" s="117" t="str">
        <f t="shared" si="56"/>
        <v/>
      </c>
      <c r="D322" s="117" t="str">
        <f t="shared" si="57"/>
        <v/>
      </c>
      <c r="E322" s="117" t="str">
        <f t="shared" si="58"/>
        <v/>
      </c>
      <c r="F322" s="117" t="str">
        <f t="shared" si="59"/>
        <v/>
      </c>
      <c r="H322" s="117" t="str">
        <f t="shared" si="69"/>
        <v/>
      </c>
      <c r="I322" s="117" t="str">
        <f t="shared" si="60"/>
        <v/>
      </c>
      <c r="J322" s="117" t="str">
        <f t="shared" si="61"/>
        <v/>
      </c>
      <c r="K322" s="117" t="str">
        <f t="shared" si="62"/>
        <v/>
      </c>
      <c r="L322" s="117" t="str">
        <f t="shared" si="63"/>
        <v/>
      </c>
      <c r="Q322" s="1" t="e">
        <f t="shared" si="64"/>
        <v>#N/A</v>
      </c>
      <c r="R322" s="1" t="e">
        <f t="shared" si="65"/>
        <v>#N/A</v>
      </c>
      <c r="S322" s="1" t="e">
        <f t="shared" si="66"/>
        <v>#N/A</v>
      </c>
    </row>
    <row r="323" spans="1:19" ht="14.4" x14ac:dyDescent="0.3">
      <c r="A323" s="116" t="str">
        <f t="shared" si="67"/>
        <v/>
      </c>
      <c r="B323" s="117" t="str">
        <f t="shared" si="68"/>
        <v/>
      </c>
      <c r="C323" s="117" t="str">
        <f t="shared" si="56"/>
        <v/>
      </c>
      <c r="D323" s="117" t="str">
        <f t="shared" si="57"/>
        <v/>
      </c>
      <c r="E323" s="117" t="str">
        <f t="shared" si="58"/>
        <v/>
      </c>
      <c r="F323" s="117" t="str">
        <f t="shared" si="59"/>
        <v/>
      </c>
      <c r="H323" s="117" t="str">
        <f t="shared" si="69"/>
        <v/>
      </c>
      <c r="I323" s="117" t="str">
        <f t="shared" si="60"/>
        <v/>
      </c>
      <c r="J323" s="117" t="str">
        <f t="shared" si="61"/>
        <v/>
      </c>
      <c r="K323" s="117" t="str">
        <f t="shared" si="62"/>
        <v/>
      </c>
      <c r="L323" s="117" t="str">
        <f t="shared" si="63"/>
        <v/>
      </c>
      <c r="Q323" s="1" t="e">
        <f t="shared" si="64"/>
        <v>#N/A</v>
      </c>
      <c r="R323" s="1" t="e">
        <f t="shared" si="65"/>
        <v>#N/A</v>
      </c>
      <c r="S323" s="1" t="e">
        <f t="shared" si="66"/>
        <v>#N/A</v>
      </c>
    </row>
    <row r="324" spans="1:19" ht="14.4" x14ac:dyDescent="0.3">
      <c r="A324" s="116" t="str">
        <f t="shared" si="67"/>
        <v/>
      </c>
      <c r="B324" s="117" t="str">
        <f t="shared" si="68"/>
        <v/>
      </c>
      <c r="C324" s="117" t="str">
        <f t="shared" si="56"/>
        <v/>
      </c>
      <c r="D324" s="117" t="str">
        <f t="shared" si="57"/>
        <v/>
      </c>
      <c r="E324" s="117" t="str">
        <f t="shared" si="58"/>
        <v/>
      </c>
      <c r="F324" s="117" t="str">
        <f t="shared" si="59"/>
        <v/>
      </c>
      <c r="H324" s="117" t="str">
        <f t="shared" si="69"/>
        <v/>
      </c>
      <c r="I324" s="117" t="str">
        <f t="shared" si="60"/>
        <v/>
      </c>
      <c r="J324" s="117" t="str">
        <f t="shared" si="61"/>
        <v/>
      </c>
      <c r="K324" s="117" t="str">
        <f t="shared" si="62"/>
        <v/>
      </c>
      <c r="L324" s="117" t="str">
        <f t="shared" si="63"/>
        <v/>
      </c>
      <c r="Q324" s="1" t="e">
        <f t="shared" si="64"/>
        <v>#N/A</v>
      </c>
      <c r="R324" s="1" t="e">
        <f t="shared" si="65"/>
        <v>#N/A</v>
      </c>
      <c r="S324" s="1" t="e">
        <f t="shared" si="66"/>
        <v>#N/A</v>
      </c>
    </row>
    <row r="325" spans="1:19" ht="14.4" x14ac:dyDescent="0.3">
      <c r="A325" s="116" t="str">
        <f t="shared" si="67"/>
        <v/>
      </c>
      <c r="B325" s="117" t="str">
        <f t="shared" si="68"/>
        <v/>
      </c>
      <c r="C325" s="117" t="str">
        <f t="shared" si="56"/>
        <v/>
      </c>
      <c r="D325" s="117" t="str">
        <f t="shared" si="57"/>
        <v/>
      </c>
      <c r="E325" s="117" t="str">
        <f t="shared" si="58"/>
        <v/>
      </c>
      <c r="F325" s="117" t="str">
        <f t="shared" si="59"/>
        <v/>
      </c>
      <c r="H325" s="117" t="str">
        <f t="shared" si="69"/>
        <v/>
      </c>
      <c r="I325" s="117" t="str">
        <f t="shared" si="60"/>
        <v/>
      </c>
      <c r="J325" s="117" t="str">
        <f t="shared" si="61"/>
        <v/>
      </c>
      <c r="K325" s="117" t="str">
        <f t="shared" si="62"/>
        <v/>
      </c>
      <c r="L325" s="117" t="str">
        <f t="shared" si="63"/>
        <v/>
      </c>
      <c r="Q325" s="1" t="e">
        <f t="shared" si="64"/>
        <v>#N/A</v>
      </c>
      <c r="R325" s="1" t="e">
        <f t="shared" si="65"/>
        <v>#N/A</v>
      </c>
      <c r="S325" s="1" t="e">
        <f t="shared" si="66"/>
        <v>#N/A</v>
      </c>
    </row>
    <row r="326" spans="1:19" ht="14.4" x14ac:dyDescent="0.3">
      <c r="A326" s="116" t="str">
        <f t="shared" si="67"/>
        <v/>
      </c>
      <c r="B326" s="117" t="str">
        <f t="shared" si="68"/>
        <v/>
      </c>
      <c r="C326" s="117" t="str">
        <f t="shared" si="56"/>
        <v/>
      </c>
      <c r="D326" s="117" t="str">
        <f t="shared" si="57"/>
        <v/>
      </c>
      <c r="E326" s="117" t="str">
        <f t="shared" si="58"/>
        <v/>
      </c>
      <c r="F326" s="117" t="str">
        <f t="shared" si="59"/>
        <v/>
      </c>
      <c r="H326" s="117" t="str">
        <f t="shared" si="69"/>
        <v/>
      </c>
      <c r="I326" s="117" t="str">
        <f t="shared" si="60"/>
        <v/>
      </c>
      <c r="J326" s="117" t="str">
        <f t="shared" si="61"/>
        <v/>
      </c>
      <c r="K326" s="117" t="str">
        <f t="shared" si="62"/>
        <v/>
      </c>
      <c r="L326" s="117" t="str">
        <f t="shared" si="63"/>
        <v/>
      </c>
      <c r="Q326" s="1" t="e">
        <f t="shared" si="64"/>
        <v>#N/A</v>
      </c>
      <c r="R326" s="1" t="e">
        <f t="shared" si="65"/>
        <v>#N/A</v>
      </c>
      <c r="S326" s="1" t="e">
        <f t="shared" si="66"/>
        <v>#N/A</v>
      </c>
    </row>
    <row r="327" spans="1:19" ht="14.4" x14ac:dyDescent="0.3">
      <c r="A327" s="116" t="str">
        <f t="shared" si="67"/>
        <v/>
      </c>
      <c r="B327" s="117" t="str">
        <f t="shared" si="68"/>
        <v/>
      </c>
      <c r="C327" s="117" t="str">
        <f t="shared" si="56"/>
        <v/>
      </c>
      <c r="D327" s="117" t="str">
        <f t="shared" si="57"/>
        <v/>
      </c>
      <c r="E327" s="117" t="str">
        <f t="shared" si="58"/>
        <v/>
      </c>
      <c r="F327" s="117" t="str">
        <f t="shared" si="59"/>
        <v/>
      </c>
      <c r="H327" s="117" t="str">
        <f t="shared" si="69"/>
        <v/>
      </c>
      <c r="I327" s="117" t="str">
        <f t="shared" si="60"/>
        <v/>
      </c>
      <c r="J327" s="117" t="str">
        <f t="shared" si="61"/>
        <v/>
      </c>
      <c r="K327" s="117" t="str">
        <f t="shared" si="62"/>
        <v/>
      </c>
      <c r="L327" s="117" t="str">
        <f t="shared" si="63"/>
        <v/>
      </c>
      <c r="Q327" s="1" t="e">
        <f t="shared" si="64"/>
        <v>#N/A</v>
      </c>
      <c r="R327" s="1" t="e">
        <f t="shared" si="65"/>
        <v>#N/A</v>
      </c>
      <c r="S327" s="1" t="e">
        <f t="shared" si="66"/>
        <v>#N/A</v>
      </c>
    </row>
    <row r="328" spans="1:19" ht="14.4" x14ac:dyDescent="0.3">
      <c r="A328" s="116" t="str">
        <f t="shared" si="67"/>
        <v/>
      </c>
      <c r="B328" s="117" t="str">
        <f t="shared" si="68"/>
        <v/>
      </c>
      <c r="C328" s="117" t="str">
        <f t="shared" si="56"/>
        <v/>
      </c>
      <c r="D328" s="117" t="str">
        <f t="shared" si="57"/>
        <v/>
      </c>
      <c r="E328" s="117" t="str">
        <f t="shared" si="58"/>
        <v/>
      </c>
      <c r="F328" s="117" t="str">
        <f t="shared" si="59"/>
        <v/>
      </c>
      <c r="H328" s="117" t="str">
        <f t="shared" si="69"/>
        <v/>
      </c>
      <c r="I328" s="117" t="str">
        <f t="shared" si="60"/>
        <v/>
      </c>
      <c r="J328" s="117" t="str">
        <f t="shared" si="61"/>
        <v/>
      </c>
      <c r="K328" s="117" t="str">
        <f t="shared" si="62"/>
        <v/>
      </c>
      <c r="L328" s="117" t="str">
        <f t="shared" si="63"/>
        <v/>
      </c>
      <c r="Q328" s="1" t="e">
        <f t="shared" si="64"/>
        <v>#N/A</v>
      </c>
      <c r="R328" s="1" t="e">
        <f t="shared" si="65"/>
        <v>#N/A</v>
      </c>
      <c r="S328" s="1" t="e">
        <f t="shared" si="66"/>
        <v>#N/A</v>
      </c>
    </row>
    <row r="329" spans="1:19" ht="14.4" x14ac:dyDescent="0.3">
      <c r="A329" s="116" t="str">
        <f t="shared" si="67"/>
        <v/>
      </c>
      <c r="B329" s="117" t="str">
        <f t="shared" si="68"/>
        <v/>
      </c>
      <c r="C329" s="117" t="str">
        <f t="shared" si="56"/>
        <v/>
      </c>
      <c r="D329" s="117" t="str">
        <f t="shared" si="57"/>
        <v/>
      </c>
      <c r="E329" s="117" t="str">
        <f t="shared" si="58"/>
        <v/>
      </c>
      <c r="F329" s="117" t="str">
        <f t="shared" si="59"/>
        <v/>
      </c>
      <c r="H329" s="117" t="str">
        <f t="shared" si="69"/>
        <v/>
      </c>
      <c r="I329" s="117" t="str">
        <f t="shared" si="60"/>
        <v/>
      </c>
      <c r="J329" s="117" t="str">
        <f t="shared" si="61"/>
        <v/>
      </c>
      <c r="K329" s="117" t="str">
        <f t="shared" si="62"/>
        <v/>
      </c>
      <c r="L329" s="117" t="str">
        <f t="shared" si="63"/>
        <v/>
      </c>
      <c r="Q329" s="1" t="e">
        <f t="shared" si="64"/>
        <v>#N/A</v>
      </c>
      <c r="R329" s="1" t="e">
        <f t="shared" si="65"/>
        <v>#N/A</v>
      </c>
      <c r="S329" s="1" t="e">
        <f t="shared" si="66"/>
        <v>#N/A</v>
      </c>
    </row>
    <row r="330" spans="1:19" ht="14.4" x14ac:dyDescent="0.3">
      <c r="A330" s="116" t="str">
        <f t="shared" si="67"/>
        <v/>
      </c>
      <c r="B330" s="117" t="str">
        <f t="shared" si="68"/>
        <v/>
      </c>
      <c r="C330" s="117" t="str">
        <f t="shared" si="56"/>
        <v/>
      </c>
      <c r="D330" s="117" t="str">
        <f t="shared" si="57"/>
        <v/>
      </c>
      <c r="E330" s="117" t="str">
        <f t="shared" si="58"/>
        <v/>
      </c>
      <c r="F330" s="117" t="str">
        <f t="shared" si="59"/>
        <v/>
      </c>
      <c r="H330" s="117" t="str">
        <f t="shared" si="69"/>
        <v/>
      </c>
      <c r="I330" s="117" t="str">
        <f t="shared" si="60"/>
        <v/>
      </c>
      <c r="J330" s="117" t="str">
        <f t="shared" si="61"/>
        <v/>
      </c>
      <c r="K330" s="117" t="str">
        <f t="shared" si="62"/>
        <v/>
      </c>
      <c r="L330" s="117" t="str">
        <f t="shared" si="63"/>
        <v/>
      </c>
      <c r="Q330" s="1" t="e">
        <f t="shared" si="64"/>
        <v>#N/A</v>
      </c>
      <c r="R330" s="1" t="e">
        <f t="shared" si="65"/>
        <v>#N/A</v>
      </c>
      <c r="S330" s="1" t="e">
        <f t="shared" si="66"/>
        <v>#N/A</v>
      </c>
    </row>
    <row r="331" spans="1:19" ht="14.4" x14ac:dyDescent="0.3">
      <c r="A331" s="116" t="str">
        <f t="shared" si="67"/>
        <v/>
      </c>
      <c r="B331" s="117" t="str">
        <f t="shared" si="68"/>
        <v/>
      </c>
      <c r="C331" s="117" t="str">
        <f t="shared" si="56"/>
        <v/>
      </c>
      <c r="D331" s="117" t="str">
        <f t="shared" si="57"/>
        <v/>
      </c>
      <c r="E331" s="117" t="str">
        <f t="shared" si="58"/>
        <v/>
      </c>
      <c r="F331" s="117" t="str">
        <f t="shared" si="59"/>
        <v/>
      </c>
      <c r="H331" s="117" t="str">
        <f t="shared" si="69"/>
        <v/>
      </c>
      <c r="I331" s="117" t="str">
        <f t="shared" si="60"/>
        <v/>
      </c>
      <c r="J331" s="117" t="str">
        <f t="shared" si="61"/>
        <v/>
      </c>
      <c r="K331" s="117" t="str">
        <f t="shared" si="62"/>
        <v/>
      </c>
      <c r="L331" s="117" t="str">
        <f t="shared" si="63"/>
        <v/>
      </c>
      <c r="Q331" s="1" t="e">
        <f t="shared" si="64"/>
        <v>#N/A</v>
      </c>
      <c r="R331" s="1" t="e">
        <f t="shared" si="65"/>
        <v>#N/A</v>
      </c>
      <c r="S331" s="1" t="e">
        <f t="shared" si="66"/>
        <v>#N/A</v>
      </c>
    </row>
    <row r="332" spans="1:19" ht="14.4" x14ac:dyDescent="0.3">
      <c r="A332" s="116" t="str">
        <f t="shared" si="67"/>
        <v/>
      </c>
      <c r="B332" s="117" t="str">
        <f t="shared" si="68"/>
        <v/>
      </c>
      <c r="C332" s="117" t="str">
        <f t="shared" si="56"/>
        <v/>
      </c>
      <c r="D332" s="117" t="str">
        <f t="shared" si="57"/>
        <v/>
      </c>
      <c r="E332" s="117" t="str">
        <f t="shared" si="58"/>
        <v/>
      </c>
      <c r="F332" s="117" t="str">
        <f t="shared" si="59"/>
        <v/>
      </c>
      <c r="H332" s="117" t="str">
        <f t="shared" si="69"/>
        <v/>
      </c>
      <c r="I332" s="117" t="str">
        <f t="shared" si="60"/>
        <v/>
      </c>
      <c r="J332" s="117" t="str">
        <f t="shared" si="61"/>
        <v/>
      </c>
      <c r="K332" s="117" t="str">
        <f t="shared" si="62"/>
        <v/>
      </c>
      <c r="L332" s="117" t="str">
        <f t="shared" si="63"/>
        <v/>
      </c>
      <c r="Q332" s="1" t="e">
        <f t="shared" si="64"/>
        <v>#N/A</v>
      </c>
      <c r="R332" s="1" t="e">
        <f t="shared" si="65"/>
        <v>#N/A</v>
      </c>
      <c r="S332" s="1" t="e">
        <f t="shared" si="66"/>
        <v>#N/A</v>
      </c>
    </row>
    <row r="333" spans="1:19" ht="14.4" x14ac:dyDescent="0.3">
      <c r="A333" s="116" t="str">
        <f t="shared" si="67"/>
        <v/>
      </c>
      <c r="B333" s="117" t="str">
        <f t="shared" si="68"/>
        <v/>
      </c>
      <c r="C333" s="117" t="str">
        <f t="shared" si="56"/>
        <v/>
      </c>
      <c r="D333" s="117" t="str">
        <f t="shared" si="57"/>
        <v/>
      </c>
      <c r="E333" s="117" t="str">
        <f t="shared" si="58"/>
        <v/>
      </c>
      <c r="F333" s="117" t="str">
        <f t="shared" si="59"/>
        <v/>
      </c>
      <c r="H333" s="117" t="str">
        <f t="shared" si="69"/>
        <v/>
      </c>
      <c r="I333" s="117" t="str">
        <f t="shared" si="60"/>
        <v/>
      </c>
      <c r="J333" s="117" t="str">
        <f t="shared" si="61"/>
        <v/>
      </c>
      <c r="K333" s="117" t="str">
        <f t="shared" si="62"/>
        <v/>
      </c>
      <c r="L333" s="117" t="str">
        <f t="shared" si="63"/>
        <v/>
      </c>
      <c r="Q333" s="1" t="e">
        <f t="shared" si="64"/>
        <v>#N/A</v>
      </c>
      <c r="R333" s="1" t="e">
        <f t="shared" si="65"/>
        <v>#N/A</v>
      </c>
      <c r="S333" s="1" t="e">
        <f t="shared" si="66"/>
        <v>#N/A</v>
      </c>
    </row>
    <row r="334" spans="1:19" ht="14.4" x14ac:dyDescent="0.3">
      <c r="A334" s="116" t="str">
        <f t="shared" si="67"/>
        <v/>
      </c>
      <c r="B334" s="117" t="str">
        <f t="shared" si="68"/>
        <v/>
      </c>
      <c r="C334" s="117" t="str">
        <f t="shared" si="56"/>
        <v/>
      </c>
      <c r="D334" s="117" t="str">
        <f t="shared" si="57"/>
        <v/>
      </c>
      <c r="E334" s="117" t="str">
        <f t="shared" si="58"/>
        <v/>
      </c>
      <c r="F334" s="117" t="str">
        <f t="shared" si="59"/>
        <v/>
      </c>
      <c r="H334" s="117" t="str">
        <f t="shared" si="69"/>
        <v/>
      </c>
      <c r="I334" s="117" t="str">
        <f t="shared" si="60"/>
        <v/>
      </c>
      <c r="J334" s="117" t="str">
        <f t="shared" si="61"/>
        <v/>
      </c>
      <c r="K334" s="117" t="str">
        <f t="shared" si="62"/>
        <v/>
      </c>
      <c r="L334" s="117" t="str">
        <f t="shared" si="63"/>
        <v/>
      </c>
      <c r="Q334" s="1" t="e">
        <f t="shared" si="64"/>
        <v>#N/A</v>
      </c>
      <c r="R334" s="1" t="e">
        <f t="shared" si="65"/>
        <v>#N/A</v>
      </c>
      <c r="S334" s="1" t="e">
        <f t="shared" si="66"/>
        <v>#N/A</v>
      </c>
    </row>
    <row r="335" spans="1:19" ht="14.4" x14ac:dyDescent="0.3">
      <c r="A335" s="116" t="str">
        <f t="shared" si="67"/>
        <v/>
      </c>
      <c r="B335" s="117" t="str">
        <f t="shared" si="68"/>
        <v/>
      </c>
      <c r="C335" s="117" t="str">
        <f t="shared" si="56"/>
        <v/>
      </c>
      <c r="D335" s="117" t="str">
        <f t="shared" si="57"/>
        <v/>
      </c>
      <c r="E335" s="117" t="str">
        <f t="shared" si="58"/>
        <v/>
      </c>
      <c r="F335" s="117" t="str">
        <f t="shared" si="59"/>
        <v/>
      </c>
      <c r="H335" s="117" t="str">
        <f t="shared" si="69"/>
        <v/>
      </c>
      <c r="I335" s="117" t="str">
        <f t="shared" si="60"/>
        <v/>
      </c>
      <c r="J335" s="117" t="str">
        <f t="shared" si="61"/>
        <v/>
      </c>
      <c r="K335" s="117" t="str">
        <f t="shared" si="62"/>
        <v/>
      </c>
      <c r="L335" s="117" t="str">
        <f t="shared" si="63"/>
        <v/>
      </c>
      <c r="Q335" s="1" t="e">
        <f t="shared" si="64"/>
        <v>#N/A</v>
      </c>
      <c r="R335" s="1" t="e">
        <f t="shared" si="65"/>
        <v>#N/A</v>
      </c>
      <c r="S335" s="1" t="e">
        <f t="shared" si="66"/>
        <v>#N/A</v>
      </c>
    </row>
    <row r="336" spans="1:19" ht="14.4" x14ac:dyDescent="0.3">
      <c r="A336" s="116" t="str">
        <f t="shared" si="67"/>
        <v/>
      </c>
      <c r="B336" s="117" t="str">
        <f t="shared" si="68"/>
        <v/>
      </c>
      <c r="C336" s="117" t="str">
        <f t="shared" si="56"/>
        <v/>
      </c>
      <c r="D336" s="117" t="str">
        <f t="shared" si="57"/>
        <v/>
      </c>
      <c r="E336" s="117" t="str">
        <f t="shared" si="58"/>
        <v/>
      </c>
      <c r="F336" s="117" t="str">
        <f t="shared" si="59"/>
        <v/>
      </c>
      <c r="H336" s="117" t="str">
        <f t="shared" si="69"/>
        <v/>
      </c>
      <c r="I336" s="117" t="str">
        <f t="shared" si="60"/>
        <v/>
      </c>
      <c r="J336" s="117" t="str">
        <f t="shared" si="61"/>
        <v/>
      </c>
      <c r="K336" s="117" t="str">
        <f t="shared" si="62"/>
        <v/>
      </c>
      <c r="L336" s="117" t="str">
        <f t="shared" si="63"/>
        <v/>
      </c>
      <c r="Q336" s="1" t="e">
        <f t="shared" si="64"/>
        <v>#N/A</v>
      </c>
      <c r="R336" s="1" t="e">
        <f t="shared" si="65"/>
        <v>#N/A</v>
      </c>
      <c r="S336" s="1" t="e">
        <f t="shared" si="66"/>
        <v>#N/A</v>
      </c>
    </row>
    <row r="337" spans="1:19" ht="14.4" x14ac:dyDescent="0.3">
      <c r="A337" s="116" t="str">
        <f t="shared" si="67"/>
        <v/>
      </c>
      <c r="B337" s="117" t="str">
        <f t="shared" si="68"/>
        <v/>
      </c>
      <c r="C337" s="117" t="str">
        <f t="shared" ref="C337:C400" si="70">IF($B337="","",MIN($B$7,$B337+$D337))</f>
        <v/>
      </c>
      <c r="D337" s="117" t="str">
        <f t="shared" ref="D337:D400" si="71">IF($B337="","",$B337*($B$6/12))</f>
        <v/>
      </c>
      <c r="E337" s="117" t="str">
        <f t="shared" ref="E337:E400" si="72">IF($B337="","",$C337-$D337)</f>
        <v/>
      </c>
      <c r="F337" s="117" t="str">
        <f t="shared" ref="F337:F400" si="73">IF($B337="","",MAX($B337+$D337-$C337,0))</f>
        <v/>
      </c>
      <c r="H337" s="117" t="str">
        <f t="shared" si="69"/>
        <v/>
      </c>
      <c r="I337" s="117" t="str">
        <f t="shared" ref="I337:I400" si="74">IF($H337="","",MIN($B$7+$B$8+IF($A337=$B$10,$B$9,0),$H337+$J337))</f>
        <v/>
      </c>
      <c r="J337" s="117" t="str">
        <f t="shared" ref="J337:J400" si="75">IF($H337="","",$H337*($B$6/12))</f>
        <v/>
      </c>
      <c r="K337" s="117" t="str">
        <f t="shared" ref="K337:K400" si="76">IF($H337="","",$I337-$J337)</f>
        <v/>
      </c>
      <c r="L337" s="117" t="str">
        <f t="shared" ref="L337:L400" si="77">IF($H337="","",MAX($H337+$J337-$I337,0))</f>
        <v/>
      </c>
      <c r="Q337" s="1" t="e">
        <f t="shared" ref="Q337:Q400" si="78">IF(ISNUMBER($A337),$A337,NA())</f>
        <v>#N/A</v>
      </c>
      <c r="R337" s="1" t="e">
        <f t="shared" ref="R337:R400" si="79">IF(ISNUMBER($F337),$F337,NA())</f>
        <v>#N/A</v>
      </c>
      <c r="S337" s="1" t="e">
        <f t="shared" ref="S337:S400" si="80">IF(ISNUMBER($L337),$L337,NA())</f>
        <v>#N/A</v>
      </c>
    </row>
    <row r="338" spans="1:19" ht="14.4" x14ac:dyDescent="0.3">
      <c r="A338" s="116" t="str">
        <f t="shared" ref="A338:A401" si="81">IF(AND(N($F337)&lt;=0,N($L337)&lt;=0),"",$A337+1)</f>
        <v/>
      </c>
      <c r="B338" s="117" t="str">
        <f t="shared" ref="B338:B401" si="82">IF(N($F337)&lt;=0,"",$F337)</f>
        <v/>
      </c>
      <c r="C338" s="117" t="str">
        <f t="shared" si="70"/>
        <v/>
      </c>
      <c r="D338" s="117" t="str">
        <f t="shared" si="71"/>
        <v/>
      </c>
      <c r="E338" s="117" t="str">
        <f t="shared" si="72"/>
        <v/>
      </c>
      <c r="F338" s="117" t="str">
        <f t="shared" si="73"/>
        <v/>
      </c>
      <c r="H338" s="117" t="str">
        <f t="shared" ref="H338:H401" si="83">IF(N($L337)&lt;=0,"",$L337)</f>
        <v/>
      </c>
      <c r="I338" s="117" t="str">
        <f t="shared" si="74"/>
        <v/>
      </c>
      <c r="J338" s="117" t="str">
        <f t="shared" si="75"/>
        <v/>
      </c>
      <c r="K338" s="117" t="str">
        <f t="shared" si="76"/>
        <v/>
      </c>
      <c r="L338" s="117" t="str">
        <f t="shared" si="77"/>
        <v/>
      </c>
      <c r="Q338" s="1" t="e">
        <f t="shared" si="78"/>
        <v>#N/A</v>
      </c>
      <c r="R338" s="1" t="e">
        <f t="shared" si="79"/>
        <v>#N/A</v>
      </c>
      <c r="S338" s="1" t="e">
        <f t="shared" si="80"/>
        <v>#N/A</v>
      </c>
    </row>
    <row r="339" spans="1:19" ht="14.4" x14ac:dyDescent="0.3">
      <c r="A339" s="116" t="str">
        <f t="shared" si="81"/>
        <v/>
      </c>
      <c r="B339" s="117" t="str">
        <f t="shared" si="82"/>
        <v/>
      </c>
      <c r="C339" s="117" t="str">
        <f t="shared" si="70"/>
        <v/>
      </c>
      <c r="D339" s="117" t="str">
        <f t="shared" si="71"/>
        <v/>
      </c>
      <c r="E339" s="117" t="str">
        <f t="shared" si="72"/>
        <v/>
      </c>
      <c r="F339" s="117" t="str">
        <f t="shared" si="73"/>
        <v/>
      </c>
      <c r="H339" s="117" t="str">
        <f t="shared" si="83"/>
        <v/>
      </c>
      <c r="I339" s="117" t="str">
        <f t="shared" si="74"/>
        <v/>
      </c>
      <c r="J339" s="117" t="str">
        <f t="shared" si="75"/>
        <v/>
      </c>
      <c r="K339" s="117" t="str">
        <f t="shared" si="76"/>
        <v/>
      </c>
      <c r="L339" s="117" t="str">
        <f t="shared" si="77"/>
        <v/>
      </c>
      <c r="Q339" s="1" t="e">
        <f t="shared" si="78"/>
        <v>#N/A</v>
      </c>
      <c r="R339" s="1" t="e">
        <f t="shared" si="79"/>
        <v>#N/A</v>
      </c>
      <c r="S339" s="1" t="e">
        <f t="shared" si="80"/>
        <v>#N/A</v>
      </c>
    </row>
    <row r="340" spans="1:19" ht="14.4" x14ac:dyDescent="0.3">
      <c r="A340" s="116" t="str">
        <f t="shared" si="81"/>
        <v/>
      </c>
      <c r="B340" s="117" t="str">
        <f t="shared" si="82"/>
        <v/>
      </c>
      <c r="C340" s="117" t="str">
        <f t="shared" si="70"/>
        <v/>
      </c>
      <c r="D340" s="117" t="str">
        <f t="shared" si="71"/>
        <v/>
      </c>
      <c r="E340" s="117" t="str">
        <f t="shared" si="72"/>
        <v/>
      </c>
      <c r="F340" s="117" t="str">
        <f t="shared" si="73"/>
        <v/>
      </c>
      <c r="H340" s="117" t="str">
        <f t="shared" si="83"/>
        <v/>
      </c>
      <c r="I340" s="117" t="str">
        <f t="shared" si="74"/>
        <v/>
      </c>
      <c r="J340" s="117" t="str">
        <f t="shared" si="75"/>
        <v/>
      </c>
      <c r="K340" s="117" t="str">
        <f t="shared" si="76"/>
        <v/>
      </c>
      <c r="L340" s="117" t="str">
        <f t="shared" si="77"/>
        <v/>
      </c>
      <c r="Q340" s="1" t="e">
        <f t="shared" si="78"/>
        <v>#N/A</v>
      </c>
      <c r="R340" s="1" t="e">
        <f t="shared" si="79"/>
        <v>#N/A</v>
      </c>
      <c r="S340" s="1" t="e">
        <f t="shared" si="80"/>
        <v>#N/A</v>
      </c>
    </row>
    <row r="341" spans="1:19" ht="14.4" x14ac:dyDescent="0.3">
      <c r="A341" s="116" t="str">
        <f t="shared" si="81"/>
        <v/>
      </c>
      <c r="B341" s="117" t="str">
        <f t="shared" si="82"/>
        <v/>
      </c>
      <c r="C341" s="117" t="str">
        <f t="shared" si="70"/>
        <v/>
      </c>
      <c r="D341" s="117" t="str">
        <f t="shared" si="71"/>
        <v/>
      </c>
      <c r="E341" s="117" t="str">
        <f t="shared" si="72"/>
        <v/>
      </c>
      <c r="F341" s="117" t="str">
        <f t="shared" si="73"/>
        <v/>
      </c>
      <c r="H341" s="117" t="str">
        <f t="shared" si="83"/>
        <v/>
      </c>
      <c r="I341" s="117" t="str">
        <f t="shared" si="74"/>
        <v/>
      </c>
      <c r="J341" s="117" t="str">
        <f t="shared" si="75"/>
        <v/>
      </c>
      <c r="K341" s="117" t="str">
        <f t="shared" si="76"/>
        <v/>
      </c>
      <c r="L341" s="117" t="str">
        <f t="shared" si="77"/>
        <v/>
      </c>
      <c r="Q341" s="1" t="e">
        <f t="shared" si="78"/>
        <v>#N/A</v>
      </c>
      <c r="R341" s="1" t="e">
        <f t="shared" si="79"/>
        <v>#N/A</v>
      </c>
      <c r="S341" s="1" t="e">
        <f t="shared" si="80"/>
        <v>#N/A</v>
      </c>
    </row>
    <row r="342" spans="1:19" ht="14.4" x14ac:dyDescent="0.3">
      <c r="A342" s="116" t="str">
        <f t="shared" si="81"/>
        <v/>
      </c>
      <c r="B342" s="117" t="str">
        <f t="shared" si="82"/>
        <v/>
      </c>
      <c r="C342" s="117" t="str">
        <f t="shared" si="70"/>
        <v/>
      </c>
      <c r="D342" s="117" t="str">
        <f t="shared" si="71"/>
        <v/>
      </c>
      <c r="E342" s="117" t="str">
        <f t="shared" si="72"/>
        <v/>
      </c>
      <c r="F342" s="117" t="str">
        <f t="shared" si="73"/>
        <v/>
      </c>
      <c r="H342" s="117" t="str">
        <f t="shared" si="83"/>
        <v/>
      </c>
      <c r="I342" s="117" t="str">
        <f t="shared" si="74"/>
        <v/>
      </c>
      <c r="J342" s="117" t="str">
        <f t="shared" si="75"/>
        <v/>
      </c>
      <c r="K342" s="117" t="str">
        <f t="shared" si="76"/>
        <v/>
      </c>
      <c r="L342" s="117" t="str">
        <f t="shared" si="77"/>
        <v/>
      </c>
      <c r="Q342" s="1" t="e">
        <f t="shared" si="78"/>
        <v>#N/A</v>
      </c>
      <c r="R342" s="1" t="e">
        <f t="shared" si="79"/>
        <v>#N/A</v>
      </c>
      <c r="S342" s="1" t="e">
        <f t="shared" si="80"/>
        <v>#N/A</v>
      </c>
    </row>
    <row r="343" spans="1:19" ht="14.4" x14ac:dyDescent="0.3">
      <c r="A343" s="116" t="str">
        <f t="shared" si="81"/>
        <v/>
      </c>
      <c r="B343" s="117" t="str">
        <f t="shared" si="82"/>
        <v/>
      </c>
      <c r="C343" s="117" t="str">
        <f t="shared" si="70"/>
        <v/>
      </c>
      <c r="D343" s="117" t="str">
        <f t="shared" si="71"/>
        <v/>
      </c>
      <c r="E343" s="117" t="str">
        <f t="shared" si="72"/>
        <v/>
      </c>
      <c r="F343" s="117" t="str">
        <f t="shared" si="73"/>
        <v/>
      </c>
      <c r="H343" s="117" t="str">
        <f t="shared" si="83"/>
        <v/>
      </c>
      <c r="I343" s="117" t="str">
        <f t="shared" si="74"/>
        <v/>
      </c>
      <c r="J343" s="117" t="str">
        <f t="shared" si="75"/>
        <v/>
      </c>
      <c r="K343" s="117" t="str">
        <f t="shared" si="76"/>
        <v/>
      </c>
      <c r="L343" s="117" t="str">
        <f t="shared" si="77"/>
        <v/>
      </c>
      <c r="Q343" s="1" t="e">
        <f t="shared" si="78"/>
        <v>#N/A</v>
      </c>
      <c r="R343" s="1" t="e">
        <f t="shared" si="79"/>
        <v>#N/A</v>
      </c>
      <c r="S343" s="1" t="e">
        <f t="shared" si="80"/>
        <v>#N/A</v>
      </c>
    </row>
    <row r="344" spans="1:19" ht="14.4" x14ac:dyDescent="0.3">
      <c r="A344" s="116" t="str">
        <f t="shared" si="81"/>
        <v/>
      </c>
      <c r="B344" s="117" t="str">
        <f t="shared" si="82"/>
        <v/>
      </c>
      <c r="C344" s="117" t="str">
        <f t="shared" si="70"/>
        <v/>
      </c>
      <c r="D344" s="117" t="str">
        <f t="shared" si="71"/>
        <v/>
      </c>
      <c r="E344" s="117" t="str">
        <f t="shared" si="72"/>
        <v/>
      </c>
      <c r="F344" s="117" t="str">
        <f t="shared" si="73"/>
        <v/>
      </c>
      <c r="H344" s="117" t="str">
        <f t="shared" si="83"/>
        <v/>
      </c>
      <c r="I344" s="117" t="str">
        <f t="shared" si="74"/>
        <v/>
      </c>
      <c r="J344" s="117" t="str">
        <f t="shared" si="75"/>
        <v/>
      </c>
      <c r="K344" s="117" t="str">
        <f t="shared" si="76"/>
        <v/>
      </c>
      <c r="L344" s="117" t="str">
        <f t="shared" si="77"/>
        <v/>
      </c>
      <c r="Q344" s="1" t="e">
        <f t="shared" si="78"/>
        <v>#N/A</v>
      </c>
      <c r="R344" s="1" t="e">
        <f t="shared" si="79"/>
        <v>#N/A</v>
      </c>
      <c r="S344" s="1" t="e">
        <f t="shared" si="80"/>
        <v>#N/A</v>
      </c>
    </row>
    <row r="345" spans="1:19" ht="14.4" x14ac:dyDescent="0.3">
      <c r="A345" s="116" t="str">
        <f t="shared" si="81"/>
        <v/>
      </c>
      <c r="B345" s="117" t="str">
        <f t="shared" si="82"/>
        <v/>
      </c>
      <c r="C345" s="117" t="str">
        <f t="shared" si="70"/>
        <v/>
      </c>
      <c r="D345" s="117" t="str">
        <f t="shared" si="71"/>
        <v/>
      </c>
      <c r="E345" s="117" t="str">
        <f t="shared" si="72"/>
        <v/>
      </c>
      <c r="F345" s="117" t="str">
        <f t="shared" si="73"/>
        <v/>
      </c>
      <c r="H345" s="117" t="str">
        <f t="shared" si="83"/>
        <v/>
      </c>
      <c r="I345" s="117" t="str">
        <f t="shared" si="74"/>
        <v/>
      </c>
      <c r="J345" s="117" t="str">
        <f t="shared" si="75"/>
        <v/>
      </c>
      <c r="K345" s="117" t="str">
        <f t="shared" si="76"/>
        <v/>
      </c>
      <c r="L345" s="117" t="str">
        <f t="shared" si="77"/>
        <v/>
      </c>
      <c r="Q345" s="1" t="e">
        <f t="shared" si="78"/>
        <v>#N/A</v>
      </c>
      <c r="R345" s="1" t="e">
        <f t="shared" si="79"/>
        <v>#N/A</v>
      </c>
      <c r="S345" s="1" t="e">
        <f t="shared" si="80"/>
        <v>#N/A</v>
      </c>
    </row>
    <row r="346" spans="1:19" ht="14.4" x14ac:dyDescent="0.3">
      <c r="A346" s="116" t="str">
        <f t="shared" si="81"/>
        <v/>
      </c>
      <c r="B346" s="117" t="str">
        <f t="shared" si="82"/>
        <v/>
      </c>
      <c r="C346" s="117" t="str">
        <f t="shared" si="70"/>
        <v/>
      </c>
      <c r="D346" s="117" t="str">
        <f t="shared" si="71"/>
        <v/>
      </c>
      <c r="E346" s="117" t="str">
        <f t="shared" si="72"/>
        <v/>
      </c>
      <c r="F346" s="117" t="str">
        <f t="shared" si="73"/>
        <v/>
      </c>
      <c r="H346" s="117" t="str">
        <f t="shared" si="83"/>
        <v/>
      </c>
      <c r="I346" s="117" t="str">
        <f t="shared" si="74"/>
        <v/>
      </c>
      <c r="J346" s="117" t="str">
        <f t="shared" si="75"/>
        <v/>
      </c>
      <c r="K346" s="117" t="str">
        <f t="shared" si="76"/>
        <v/>
      </c>
      <c r="L346" s="117" t="str">
        <f t="shared" si="77"/>
        <v/>
      </c>
      <c r="Q346" s="1" t="e">
        <f t="shared" si="78"/>
        <v>#N/A</v>
      </c>
      <c r="R346" s="1" t="e">
        <f t="shared" si="79"/>
        <v>#N/A</v>
      </c>
      <c r="S346" s="1" t="e">
        <f t="shared" si="80"/>
        <v>#N/A</v>
      </c>
    </row>
    <row r="347" spans="1:19" ht="14.4" x14ac:dyDescent="0.3">
      <c r="A347" s="116" t="str">
        <f t="shared" si="81"/>
        <v/>
      </c>
      <c r="B347" s="117" t="str">
        <f t="shared" si="82"/>
        <v/>
      </c>
      <c r="C347" s="117" t="str">
        <f t="shared" si="70"/>
        <v/>
      </c>
      <c r="D347" s="117" t="str">
        <f t="shared" si="71"/>
        <v/>
      </c>
      <c r="E347" s="117" t="str">
        <f t="shared" si="72"/>
        <v/>
      </c>
      <c r="F347" s="117" t="str">
        <f t="shared" si="73"/>
        <v/>
      </c>
      <c r="H347" s="117" t="str">
        <f t="shared" si="83"/>
        <v/>
      </c>
      <c r="I347" s="117" t="str">
        <f t="shared" si="74"/>
        <v/>
      </c>
      <c r="J347" s="117" t="str">
        <f t="shared" si="75"/>
        <v/>
      </c>
      <c r="K347" s="117" t="str">
        <f t="shared" si="76"/>
        <v/>
      </c>
      <c r="L347" s="117" t="str">
        <f t="shared" si="77"/>
        <v/>
      </c>
      <c r="Q347" s="1" t="e">
        <f t="shared" si="78"/>
        <v>#N/A</v>
      </c>
      <c r="R347" s="1" t="e">
        <f t="shared" si="79"/>
        <v>#N/A</v>
      </c>
      <c r="S347" s="1" t="e">
        <f t="shared" si="80"/>
        <v>#N/A</v>
      </c>
    </row>
    <row r="348" spans="1:19" ht="14.4" x14ac:dyDescent="0.3">
      <c r="A348" s="116" t="str">
        <f t="shared" si="81"/>
        <v/>
      </c>
      <c r="B348" s="117" t="str">
        <f t="shared" si="82"/>
        <v/>
      </c>
      <c r="C348" s="117" t="str">
        <f t="shared" si="70"/>
        <v/>
      </c>
      <c r="D348" s="117" t="str">
        <f t="shared" si="71"/>
        <v/>
      </c>
      <c r="E348" s="117" t="str">
        <f t="shared" si="72"/>
        <v/>
      </c>
      <c r="F348" s="117" t="str">
        <f t="shared" si="73"/>
        <v/>
      </c>
      <c r="H348" s="117" t="str">
        <f t="shared" si="83"/>
        <v/>
      </c>
      <c r="I348" s="117" t="str">
        <f t="shared" si="74"/>
        <v/>
      </c>
      <c r="J348" s="117" t="str">
        <f t="shared" si="75"/>
        <v/>
      </c>
      <c r="K348" s="117" t="str">
        <f t="shared" si="76"/>
        <v/>
      </c>
      <c r="L348" s="117" t="str">
        <f t="shared" si="77"/>
        <v/>
      </c>
      <c r="Q348" s="1" t="e">
        <f t="shared" si="78"/>
        <v>#N/A</v>
      </c>
      <c r="R348" s="1" t="e">
        <f t="shared" si="79"/>
        <v>#N/A</v>
      </c>
      <c r="S348" s="1" t="e">
        <f t="shared" si="80"/>
        <v>#N/A</v>
      </c>
    </row>
    <row r="349" spans="1:19" ht="14.4" x14ac:dyDescent="0.3">
      <c r="A349" s="116" t="str">
        <f t="shared" si="81"/>
        <v/>
      </c>
      <c r="B349" s="117" t="str">
        <f t="shared" si="82"/>
        <v/>
      </c>
      <c r="C349" s="117" t="str">
        <f t="shared" si="70"/>
        <v/>
      </c>
      <c r="D349" s="117" t="str">
        <f t="shared" si="71"/>
        <v/>
      </c>
      <c r="E349" s="117" t="str">
        <f t="shared" si="72"/>
        <v/>
      </c>
      <c r="F349" s="117" t="str">
        <f t="shared" si="73"/>
        <v/>
      </c>
      <c r="H349" s="117" t="str">
        <f t="shared" si="83"/>
        <v/>
      </c>
      <c r="I349" s="117" t="str">
        <f t="shared" si="74"/>
        <v/>
      </c>
      <c r="J349" s="117" t="str">
        <f t="shared" si="75"/>
        <v/>
      </c>
      <c r="K349" s="117" t="str">
        <f t="shared" si="76"/>
        <v/>
      </c>
      <c r="L349" s="117" t="str">
        <f t="shared" si="77"/>
        <v/>
      </c>
      <c r="Q349" s="1" t="e">
        <f t="shared" si="78"/>
        <v>#N/A</v>
      </c>
      <c r="R349" s="1" t="e">
        <f t="shared" si="79"/>
        <v>#N/A</v>
      </c>
      <c r="S349" s="1" t="e">
        <f t="shared" si="80"/>
        <v>#N/A</v>
      </c>
    </row>
    <row r="350" spans="1:19" ht="14.4" x14ac:dyDescent="0.3">
      <c r="A350" s="116" t="str">
        <f t="shared" si="81"/>
        <v/>
      </c>
      <c r="B350" s="117" t="str">
        <f t="shared" si="82"/>
        <v/>
      </c>
      <c r="C350" s="117" t="str">
        <f t="shared" si="70"/>
        <v/>
      </c>
      <c r="D350" s="117" t="str">
        <f t="shared" si="71"/>
        <v/>
      </c>
      <c r="E350" s="117" t="str">
        <f t="shared" si="72"/>
        <v/>
      </c>
      <c r="F350" s="117" t="str">
        <f t="shared" si="73"/>
        <v/>
      </c>
      <c r="H350" s="117" t="str">
        <f t="shared" si="83"/>
        <v/>
      </c>
      <c r="I350" s="117" t="str">
        <f t="shared" si="74"/>
        <v/>
      </c>
      <c r="J350" s="117" t="str">
        <f t="shared" si="75"/>
        <v/>
      </c>
      <c r="K350" s="117" t="str">
        <f t="shared" si="76"/>
        <v/>
      </c>
      <c r="L350" s="117" t="str">
        <f t="shared" si="77"/>
        <v/>
      </c>
      <c r="Q350" s="1" t="e">
        <f t="shared" si="78"/>
        <v>#N/A</v>
      </c>
      <c r="R350" s="1" t="e">
        <f t="shared" si="79"/>
        <v>#N/A</v>
      </c>
      <c r="S350" s="1" t="e">
        <f t="shared" si="80"/>
        <v>#N/A</v>
      </c>
    </row>
    <row r="351" spans="1:19" ht="14.4" x14ac:dyDescent="0.3">
      <c r="A351" s="116" t="str">
        <f t="shared" si="81"/>
        <v/>
      </c>
      <c r="B351" s="117" t="str">
        <f t="shared" si="82"/>
        <v/>
      </c>
      <c r="C351" s="117" t="str">
        <f t="shared" si="70"/>
        <v/>
      </c>
      <c r="D351" s="117" t="str">
        <f t="shared" si="71"/>
        <v/>
      </c>
      <c r="E351" s="117" t="str">
        <f t="shared" si="72"/>
        <v/>
      </c>
      <c r="F351" s="117" t="str">
        <f t="shared" si="73"/>
        <v/>
      </c>
      <c r="H351" s="117" t="str">
        <f t="shared" si="83"/>
        <v/>
      </c>
      <c r="I351" s="117" t="str">
        <f t="shared" si="74"/>
        <v/>
      </c>
      <c r="J351" s="117" t="str">
        <f t="shared" si="75"/>
        <v/>
      </c>
      <c r="K351" s="117" t="str">
        <f t="shared" si="76"/>
        <v/>
      </c>
      <c r="L351" s="117" t="str">
        <f t="shared" si="77"/>
        <v/>
      </c>
      <c r="Q351" s="1" t="e">
        <f t="shared" si="78"/>
        <v>#N/A</v>
      </c>
      <c r="R351" s="1" t="e">
        <f t="shared" si="79"/>
        <v>#N/A</v>
      </c>
      <c r="S351" s="1" t="e">
        <f t="shared" si="80"/>
        <v>#N/A</v>
      </c>
    </row>
    <row r="352" spans="1:19" ht="14.4" x14ac:dyDescent="0.3">
      <c r="A352" s="116" t="str">
        <f t="shared" si="81"/>
        <v/>
      </c>
      <c r="B352" s="117" t="str">
        <f t="shared" si="82"/>
        <v/>
      </c>
      <c r="C352" s="117" t="str">
        <f t="shared" si="70"/>
        <v/>
      </c>
      <c r="D352" s="117" t="str">
        <f t="shared" si="71"/>
        <v/>
      </c>
      <c r="E352" s="117" t="str">
        <f t="shared" si="72"/>
        <v/>
      </c>
      <c r="F352" s="117" t="str">
        <f t="shared" si="73"/>
        <v/>
      </c>
      <c r="H352" s="117" t="str">
        <f t="shared" si="83"/>
        <v/>
      </c>
      <c r="I352" s="117" t="str">
        <f t="shared" si="74"/>
        <v/>
      </c>
      <c r="J352" s="117" t="str">
        <f t="shared" si="75"/>
        <v/>
      </c>
      <c r="K352" s="117" t="str">
        <f t="shared" si="76"/>
        <v/>
      </c>
      <c r="L352" s="117" t="str">
        <f t="shared" si="77"/>
        <v/>
      </c>
      <c r="Q352" s="1" t="e">
        <f t="shared" si="78"/>
        <v>#N/A</v>
      </c>
      <c r="R352" s="1" t="e">
        <f t="shared" si="79"/>
        <v>#N/A</v>
      </c>
      <c r="S352" s="1" t="e">
        <f t="shared" si="80"/>
        <v>#N/A</v>
      </c>
    </row>
    <row r="353" spans="1:19" ht="14.4" x14ac:dyDescent="0.3">
      <c r="A353" s="116" t="str">
        <f t="shared" si="81"/>
        <v/>
      </c>
      <c r="B353" s="117" t="str">
        <f t="shared" si="82"/>
        <v/>
      </c>
      <c r="C353" s="117" t="str">
        <f t="shared" si="70"/>
        <v/>
      </c>
      <c r="D353" s="117" t="str">
        <f t="shared" si="71"/>
        <v/>
      </c>
      <c r="E353" s="117" t="str">
        <f t="shared" si="72"/>
        <v/>
      </c>
      <c r="F353" s="117" t="str">
        <f t="shared" si="73"/>
        <v/>
      </c>
      <c r="H353" s="117" t="str">
        <f t="shared" si="83"/>
        <v/>
      </c>
      <c r="I353" s="117" t="str">
        <f t="shared" si="74"/>
        <v/>
      </c>
      <c r="J353" s="117" t="str">
        <f t="shared" si="75"/>
        <v/>
      </c>
      <c r="K353" s="117" t="str">
        <f t="shared" si="76"/>
        <v/>
      </c>
      <c r="L353" s="117" t="str">
        <f t="shared" si="77"/>
        <v/>
      </c>
      <c r="Q353" s="1" t="e">
        <f t="shared" si="78"/>
        <v>#N/A</v>
      </c>
      <c r="R353" s="1" t="e">
        <f t="shared" si="79"/>
        <v>#N/A</v>
      </c>
      <c r="S353" s="1" t="e">
        <f t="shared" si="80"/>
        <v>#N/A</v>
      </c>
    </row>
    <row r="354" spans="1:19" ht="14.4" x14ac:dyDescent="0.3">
      <c r="A354" s="116" t="str">
        <f t="shared" si="81"/>
        <v/>
      </c>
      <c r="B354" s="117" t="str">
        <f t="shared" si="82"/>
        <v/>
      </c>
      <c r="C354" s="117" t="str">
        <f t="shared" si="70"/>
        <v/>
      </c>
      <c r="D354" s="117" t="str">
        <f t="shared" si="71"/>
        <v/>
      </c>
      <c r="E354" s="117" t="str">
        <f t="shared" si="72"/>
        <v/>
      </c>
      <c r="F354" s="117" t="str">
        <f t="shared" si="73"/>
        <v/>
      </c>
      <c r="H354" s="117" t="str">
        <f t="shared" si="83"/>
        <v/>
      </c>
      <c r="I354" s="117" t="str">
        <f t="shared" si="74"/>
        <v/>
      </c>
      <c r="J354" s="117" t="str">
        <f t="shared" si="75"/>
        <v/>
      </c>
      <c r="K354" s="117" t="str">
        <f t="shared" si="76"/>
        <v/>
      </c>
      <c r="L354" s="117" t="str">
        <f t="shared" si="77"/>
        <v/>
      </c>
      <c r="Q354" s="1" t="e">
        <f t="shared" si="78"/>
        <v>#N/A</v>
      </c>
      <c r="R354" s="1" t="e">
        <f t="shared" si="79"/>
        <v>#N/A</v>
      </c>
      <c r="S354" s="1" t="e">
        <f t="shared" si="80"/>
        <v>#N/A</v>
      </c>
    </row>
    <row r="355" spans="1:19" ht="14.4" x14ac:dyDescent="0.3">
      <c r="A355" s="116" t="str">
        <f t="shared" si="81"/>
        <v/>
      </c>
      <c r="B355" s="117" t="str">
        <f t="shared" si="82"/>
        <v/>
      </c>
      <c r="C355" s="117" t="str">
        <f t="shared" si="70"/>
        <v/>
      </c>
      <c r="D355" s="117" t="str">
        <f t="shared" si="71"/>
        <v/>
      </c>
      <c r="E355" s="117" t="str">
        <f t="shared" si="72"/>
        <v/>
      </c>
      <c r="F355" s="117" t="str">
        <f t="shared" si="73"/>
        <v/>
      </c>
      <c r="H355" s="117" t="str">
        <f t="shared" si="83"/>
        <v/>
      </c>
      <c r="I355" s="117" t="str">
        <f t="shared" si="74"/>
        <v/>
      </c>
      <c r="J355" s="117" t="str">
        <f t="shared" si="75"/>
        <v/>
      </c>
      <c r="K355" s="117" t="str">
        <f t="shared" si="76"/>
        <v/>
      </c>
      <c r="L355" s="117" t="str">
        <f t="shared" si="77"/>
        <v/>
      </c>
      <c r="Q355" s="1" t="e">
        <f t="shared" si="78"/>
        <v>#N/A</v>
      </c>
      <c r="R355" s="1" t="e">
        <f t="shared" si="79"/>
        <v>#N/A</v>
      </c>
      <c r="S355" s="1" t="e">
        <f t="shared" si="80"/>
        <v>#N/A</v>
      </c>
    </row>
    <row r="356" spans="1:19" ht="14.4" x14ac:dyDescent="0.3">
      <c r="A356" s="116" t="str">
        <f t="shared" si="81"/>
        <v/>
      </c>
      <c r="B356" s="117" t="str">
        <f t="shared" si="82"/>
        <v/>
      </c>
      <c r="C356" s="117" t="str">
        <f t="shared" si="70"/>
        <v/>
      </c>
      <c r="D356" s="117" t="str">
        <f t="shared" si="71"/>
        <v/>
      </c>
      <c r="E356" s="117" t="str">
        <f t="shared" si="72"/>
        <v/>
      </c>
      <c r="F356" s="117" t="str">
        <f t="shared" si="73"/>
        <v/>
      </c>
      <c r="H356" s="117" t="str">
        <f t="shared" si="83"/>
        <v/>
      </c>
      <c r="I356" s="117" t="str">
        <f t="shared" si="74"/>
        <v/>
      </c>
      <c r="J356" s="117" t="str">
        <f t="shared" si="75"/>
        <v/>
      </c>
      <c r="K356" s="117" t="str">
        <f t="shared" si="76"/>
        <v/>
      </c>
      <c r="L356" s="117" t="str">
        <f t="shared" si="77"/>
        <v/>
      </c>
      <c r="Q356" s="1" t="e">
        <f t="shared" si="78"/>
        <v>#N/A</v>
      </c>
      <c r="R356" s="1" t="e">
        <f t="shared" si="79"/>
        <v>#N/A</v>
      </c>
      <c r="S356" s="1" t="e">
        <f t="shared" si="80"/>
        <v>#N/A</v>
      </c>
    </row>
    <row r="357" spans="1:19" ht="14.4" x14ac:dyDescent="0.3">
      <c r="A357" s="116" t="str">
        <f t="shared" si="81"/>
        <v/>
      </c>
      <c r="B357" s="117" t="str">
        <f t="shared" si="82"/>
        <v/>
      </c>
      <c r="C357" s="117" t="str">
        <f t="shared" si="70"/>
        <v/>
      </c>
      <c r="D357" s="117" t="str">
        <f t="shared" si="71"/>
        <v/>
      </c>
      <c r="E357" s="117" t="str">
        <f t="shared" si="72"/>
        <v/>
      </c>
      <c r="F357" s="117" t="str">
        <f t="shared" si="73"/>
        <v/>
      </c>
      <c r="H357" s="117" t="str">
        <f t="shared" si="83"/>
        <v/>
      </c>
      <c r="I357" s="117" t="str">
        <f t="shared" si="74"/>
        <v/>
      </c>
      <c r="J357" s="117" t="str">
        <f t="shared" si="75"/>
        <v/>
      </c>
      <c r="K357" s="117" t="str">
        <f t="shared" si="76"/>
        <v/>
      </c>
      <c r="L357" s="117" t="str">
        <f t="shared" si="77"/>
        <v/>
      </c>
      <c r="Q357" s="1" t="e">
        <f t="shared" si="78"/>
        <v>#N/A</v>
      </c>
      <c r="R357" s="1" t="e">
        <f t="shared" si="79"/>
        <v>#N/A</v>
      </c>
      <c r="S357" s="1" t="e">
        <f t="shared" si="80"/>
        <v>#N/A</v>
      </c>
    </row>
    <row r="358" spans="1:19" ht="14.4" x14ac:dyDescent="0.3">
      <c r="A358" s="116" t="str">
        <f t="shared" si="81"/>
        <v/>
      </c>
      <c r="B358" s="117" t="str">
        <f t="shared" si="82"/>
        <v/>
      </c>
      <c r="C358" s="117" t="str">
        <f t="shared" si="70"/>
        <v/>
      </c>
      <c r="D358" s="117" t="str">
        <f t="shared" si="71"/>
        <v/>
      </c>
      <c r="E358" s="117" t="str">
        <f t="shared" si="72"/>
        <v/>
      </c>
      <c r="F358" s="117" t="str">
        <f t="shared" si="73"/>
        <v/>
      </c>
      <c r="H358" s="117" t="str">
        <f t="shared" si="83"/>
        <v/>
      </c>
      <c r="I358" s="117" t="str">
        <f t="shared" si="74"/>
        <v/>
      </c>
      <c r="J358" s="117" t="str">
        <f t="shared" si="75"/>
        <v/>
      </c>
      <c r="K358" s="117" t="str">
        <f t="shared" si="76"/>
        <v/>
      </c>
      <c r="L358" s="117" t="str">
        <f t="shared" si="77"/>
        <v/>
      </c>
      <c r="Q358" s="1" t="e">
        <f t="shared" si="78"/>
        <v>#N/A</v>
      </c>
      <c r="R358" s="1" t="e">
        <f t="shared" si="79"/>
        <v>#N/A</v>
      </c>
      <c r="S358" s="1" t="e">
        <f t="shared" si="80"/>
        <v>#N/A</v>
      </c>
    </row>
    <row r="359" spans="1:19" ht="14.4" x14ac:dyDescent="0.3">
      <c r="A359" s="116" t="str">
        <f t="shared" si="81"/>
        <v/>
      </c>
      <c r="B359" s="117" t="str">
        <f t="shared" si="82"/>
        <v/>
      </c>
      <c r="C359" s="117" t="str">
        <f t="shared" si="70"/>
        <v/>
      </c>
      <c r="D359" s="117" t="str">
        <f t="shared" si="71"/>
        <v/>
      </c>
      <c r="E359" s="117" t="str">
        <f t="shared" si="72"/>
        <v/>
      </c>
      <c r="F359" s="117" t="str">
        <f t="shared" si="73"/>
        <v/>
      </c>
      <c r="H359" s="117" t="str">
        <f t="shared" si="83"/>
        <v/>
      </c>
      <c r="I359" s="117" t="str">
        <f t="shared" si="74"/>
        <v/>
      </c>
      <c r="J359" s="117" t="str">
        <f t="shared" si="75"/>
        <v/>
      </c>
      <c r="K359" s="117" t="str">
        <f t="shared" si="76"/>
        <v/>
      </c>
      <c r="L359" s="117" t="str">
        <f t="shared" si="77"/>
        <v/>
      </c>
      <c r="Q359" s="1" t="e">
        <f t="shared" si="78"/>
        <v>#N/A</v>
      </c>
      <c r="R359" s="1" t="e">
        <f t="shared" si="79"/>
        <v>#N/A</v>
      </c>
      <c r="S359" s="1" t="e">
        <f t="shared" si="80"/>
        <v>#N/A</v>
      </c>
    </row>
    <row r="360" spans="1:19" ht="14.4" x14ac:dyDescent="0.3">
      <c r="A360" s="116" t="str">
        <f t="shared" si="81"/>
        <v/>
      </c>
      <c r="B360" s="117" t="str">
        <f t="shared" si="82"/>
        <v/>
      </c>
      <c r="C360" s="117" t="str">
        <f t="shared" si="70"/>
        <v/>
      </c>
      <c r="D360" s="117" t="str">
        <f t="shared" si="71"/>
        <v/>
      </c>
      <c r="E360" s="117" t="str">
        <f t="shared" si="72"/>
        <v/>
      </c>
      <c r="F360" s="117" t="str">
        <f t="shared" si="73"/>
        <v/>
      </c>
      <c r="H360" s="117" t="str">
        <f t="shared" si="83"/>
        <v/>
      </c>
      <c r="I360" s="117" t="str">
        <f t="shared" si="74"/>
        <v/>
      </c>
      <c r="J360" s="117" t="str">
        <f t="shared" si="75"/>
        <v/>
      </c>
      <c r="K360" s="117" t="str">
        <f t="shared" si="76"/>
        <v/>
      </c>
      <c r="L360" s="117" t="str">
        <f t="shared" si="77"/>
        <v/>
      </c>
      <c r="Q360" s="1" t="e">
        <f t="shared" si="78"/>
        <v>#N/A</v>
      </c>
      <c r="R360" s="1" t="e">
        <f t="shared" si="79"/>
        <v>#N/A</v>
      </c>
      <c r="S360" s="1" t="e">
        <f t="shared" si="80"/>
        <v>#N/A</v>
      </c>
    </row>
    <row r="361" spans="1:19" ht="14.4" x14ac:dyDescent="0.3">
      <c r="A361" s="116" t="str">
        <f t="shared" si="81"/>
        <v/>
      </c>
      <c r="B361" s="117" t="str">
        <f t="shared" si="82"/>
        <v/>
      </c>
      <c r="C361" s="117" t="str">
        <f t="shared" si="70"/>
        <v/>
      </c>
      <c r="D361" s="117" t="str">
        <f t="shared" si="71"/>
        <v/>
      </c>
      <c r="E361" s="117" t="str">
        <f t="shared" si="72"/>
        <v/>
      </c>
      <c r="F361" s="117" t="str">
        <f t="shared" si="73"/>
        <v/>
      </c>
      <c r="H361" s="117" t="str">
        <f t="shared" si="83"/>
        <v/>
      </c>
      <c r="I361" s="117" t="str">
        <f t="shared" si="74"/>
        <v/>
      </c>
      <c r="J361" s="117" t="str">
        <f t="shared" si="75"/>
        <v/>
      </c>
      <c r="K361" s="117" t="str">
        <f t="shared" si="76"/>
        <v/>
      </c>
      <c r="L361" s="117" t="str">
        <f t="shared" si="77"/>
        <v/>
      </c>
      <c r="Q361" s="1" t="e">
        <f t="shared" si="78"/>
        <v>#N/A</v>
      </c>
      <c r="R361" s="1" t="e">
        <f t="shared" si="79"/>
        <v>#N/A</v>
      </c>
      <c r="S361" s="1" t="e">
        <f t="shared" si="80"/>
        <v>#N/A</v>
      </c>
    </row>
    <row r="362" spans="1:19" ht="14.4" x14ac:dyDescent="0.3">
      <c r="A362" s="116" t="str">
        <f t="shared" si="81"/>
        <v/>
      </c>
      <c r="B362" s="117" t="str">
        <f t="shared" si="82"/>
        <v/>
      </c>
      <c r="C362" s="117" t="str">
        <f t="shared" si="70"/>
        <v/>
      </c>
      <c r="D362" s="117" t="str">
        <f t="shared" si="71"/>
        <v/>
      </c>
      <c r="E362" s="117" t="str">
        <f t="shared" si="72"/>
        <v/>
      </c>
      <c r="F362" s="117" t="str">
        <f t="shared" si="73"/>
        <v/>
      </c>
      <c r="H362" s="117" t="str">
        <f t="shared" si="83"/>
        <v/>
      </c>
      <c r="I362" s="117" t="str">
        <f t="shared" si="74"/>
        <v/>
      </c>
      <c r="J362" s="117" t="str">
        <f t="shared" si="75"/>
        <v/>
      </c>
      <c r="K362" s="117" t="str">
        <f t="shared" si="76"/>
        <v/>
      </c>
      <c r="L362" s="117" t="str">
        <f t="shared" si="77"/>
        <v/>
      </c>
      <c r="Q362" s="1" t="e">
        <f t="shared" si="78"/>
        <v>#N/A</v>
      </c>
      <c r="R362" s="1" t="e">
        <f t="shared" si="79"/>
        <v>#N/A</v>
      </c>
      <c r="S362" s="1" t="e">
        <f t="shared" si="80"/>
        <v>#N/A</v>
      </c>
    </row>
    <row r="363" spans="1:19" ht="14.4" x14ac:dyDescent="0.3">
      <c r="A363" s="116" t="str">
        <f t="shared" si="81"/>
        <v/>
      </c>
      <c r="B363" s="117" t="str">
        <f t="shared" si="82"/>
        <v/>
      </c>
      <c r="C363" s="117" t="str">
        <f t="shared" si="70"/>
        <v/>
      </c>
      <c r="D363" s="117" t="str">
        <f t="shared" si="71"/>
        <v/>
      </c>
      <c r="E363" s="117" t="str">
        <f t="shared" si="72"/>
        <v/>
      </c>
      <c r="F363" s="117" t="str">
        <f t="shared" si="73"/>
        <v/>
      </c>
      <c r="H363" s="117" t="str">
        <f t="shared" si="83"/>
        <v/>
      </c>
      <c r="I363" s="117" t="str">
        <f t="shared" si="74"/>
        <v/>
      </c>
      <c r="J363" s="117" t="str">
        <f t="shared" si="75"/>
        <v/>
      </c>
      <c r="K363" s="117" t="str">
        <f t="shared" si="76"/>
        <v/>
      </c>
      <c r="L363" s="117" t="str">
        <f t="shared" si="77"/>
        <v/>
      </c>
      <c r="Q363" s="1" t="e">
        <f t="shared" si="78"/>
        <v>#N/A</v>
      </c>
      <c r="R363" s="1" t="e">
        <f t="shared" si="79"/>
        <v>#N/A</v>
      </c>
      <c r="S363" s="1" t="e">
        <f t="shared" si="80"/>
        <v>#N/A</v>
      </c>
    </row>
    <row r="364" spans="1:19" ht="14.4" x14ac:dyDescent="0.3">
      <c r="A364" s="116" t="str">
        <f t="shared" si="81"/>
        <v/>
      </c>
      <c r="B364" s="117" t="str">
        <f t="shared" si="82"/>
        <v/>
      </c>
      <c r="C364" s="117" t="str">
        <f t="shared" si="70"/>
        <v/>
      </c>
      <c r="D364" s="117" t="str">
        <f t="shared" si="71"/>
        <v/>
      </c>
      <c r="E364" s="117" t="str">
        <f t="shared" si="72"/>
        <v/>
      </c>
      <c r="F364" s="117" t="str">
        <f t="shared" si="73"/>
        <v/>
      </c>
      <c r="H364" s="117" t="str">
        <f t="shared" si="83"/>
        <v/>
      </c>
      <c r="I364" s="117" t="str">
        <f t="shared" si="74"/>
        <v/>
      </c>
      <c r="J364" s="117" t="str">
        <f t="shared" si="75"/>
        <v/>
      </c>
      <c r="K364" s="117" t="str">
        <f t="shared" si="76"/>
        <v/>
      </c>
      <c r="L364" s="117" t="str">
        <f t="shared" si="77"/>
        <v/>
      </c>
      <c r="Q364" s="1" t="e">
        <f t="shared" si="78"/>
        <v>#N/A</v>
      </c>
      <c r="R364" s="1" t="e">
        <f t="shared" si="79"/>
        <v>#N/A</v>
      </c>
      <c r="S364" s="1" t="e">
        <f t="shared" si="80"/>
        <v>#N/A</v>
      </c>
    </row>
    <row r="365" spans="1:19" ht="14.4" x14ac:dyDescent="0.3">
      <c r="A365" s="116" t="str">
        <f t="shared" si="81"/>
        <v/>
      </c>
      <c r="B365" s="117" t="str">
        <f t="shared" si="82"/>
        <v/>
      </c>
      <c r="C365" s="117" t="str">
        <f t="shared" si="70"/>
        <v/>
      </c>
      <c r="D365" s="117" t="str">
        <f t="shared" si="71"/>
        <v/>
      </c>
      <c r="E365" s="117" t="str">
        <f t="shared" si="72"/>
        <v/>
      </c>
      <c r="F365" s="117" t="str">
        <f t="shared" si="73"/>
        <v/>
      </c>
      <c r="H365" s="117" t="str">
        <f t="shared" si="83"/>
        <v/>
      </c>
      <c r="I365" s="117" t="str">
        <f t="shared" si="74"/>
        <v/>
      </c>
      <c r="J365" s="117" t="str">
        <f t="shared" si="75"/>
        <v/>
      </c>
      <c r="K365" s="117" t="str">
        <f t="shared" si="76"/>
        <v/>
      </c>
      <c r="L365" s="117" t="str">
        <f t="shared" si="77"/>
        <v/>
      </c>
      <c r="Q365" s="1" t="e">
        <f t="shared" si="78"/>
        <v>#N/A</v>
      </c>
      <c r="R365" s="1" t="e">
        <f t="shared" si="79"/>
        <v>#N/A</v>
      </c>
      <c r="S365" s="1" t="e">
        <f t="shared" si="80"/>
        <v>#N/A</v>
      </c>
    </row>
    <row r="366" spans="1:19" ht="14.4" x14ac:dyDescent="0.3">
      <c r="A366" s="116" t="str">
        <f t="shared" si="81"/>
        <v/>
      </c>
      <c r="B366" s="117" t="str">
        <f t="shared" si="82"/>
        <v/>
      </c>
      <c r="C366" s="117" t="str">
        <f t="shared" si="70"/>
        <v/>
      </c>
      <c r="D366" s="117" t="str">
        <f t="shared" si="71"/>
        <v/>
      </c>
      <c r="E366" s="117" t="str">
        <f t="shared" si="72"/>
        <v/>
      </c>
      <c r="F366" s="117" t="str">
        <f t="shared" si="73"/>
        <v/>
      </c>
      <c r="H366" s="117" t="str">
        <f t="shared" si="83"/>
        <v/>
      </c>
      <c r="I366" s="117" t="str">
        <f t="shared" si="74"/>
        <v/>
      </c>
      <c r="J366" s="117" t="str">
        <f t="shared" si="75"/>
        <v/>
      </c>
      <c r="K366" s="117" t="str">
        <f t="shared" si="76"/>
        <v/>
      </c>
      <c r="L366" s="117" t="str">
        <f t="shared" si="77"/>
        <v/>
      </c>
      <c r="Q366" s="1" t="e">
        <f t="shared" si="78"/>
        <v>#N/A</v>
      </c>
      <c r="R366" s="1" t="e">
        <f t="shared" si="79"/>
        <v>#N/A</v>
      </c>
      <c r="S366" s="1" t="e">
        <f t="shared" si="80"/>
        <v>#N/A</v>
      </c>
    </row>
    <row r="367" spans="1:19" ht="14.4" x14ac:dyDescent="0.3">
      <c r="A367" s="116" t="str">
        <f t="shared" si="81"/>
        <v/>
      </c>
      <c r="B367" s="117" t="str">
        <f t="shared" si="82"/>
        <v/>
      </c>
      <c r="C367" s="117" t="str">
        <f t="shared" si="70"/>
        <v/>
      </c>
      <c r="D367" s="117" t="str">
        <f t="shared" si="71"/>
        <v/>
      </c>
      <c r="E367" s="117" t="str">
        <f t="shared" si="72"/>
        <v/>
      </c>
      <c r="F367" s="117" t="str">
        <f t="shared" si="73"/>
        <v/>
      </c>
      <c r="H367" s="117" t="str">
        <f t="shared" si="83"/>
        <v/>
      </c>
      <c r="I367" s="117" t="str">
        <f t="shared" si="74"/>
        <v/>
      </c>
      <c r="J367" s="117" t="str">
        <f t="shared" si="75"/>
        <v/>
      </c>
      <c r="K367" s="117" t="str">
        <f t="shared" si="76"/>
        <v/>
      </c>
      <c r="L367" s="117" t="str">
        <f t="shared" si="77"/>
        <v/>
      </c>
      <c r="Q367" s="1" t="e">
        <f t="shared" si="78"/>
        <v>#N/A</v>
      </c>
      <c r="R367" s="1" t="e">
        <f t="shared" si="79"/>
        <v>#N/A</v>
      </c>
      <c r="S367" s="1" t="e">
        <f t="shared" si="80"/>
        <v>#N/A</v>
      </c>
    </row>
    <row r="368" spans="1:19" ht="14.4" x14ac:dyDescent="0.3">
      <c r="A368" s="116" t="str">
        <f t="shared" si="81"/>
        <v/>
      </c>
      <c r="B368" s="117" t="str">
        <f t="shared" si="82"/>
        <v/>
      </c>
      <c r="C368" s="117" t="str">
        <f t="shared" si="70"/>
        <v/>
      </c>
      <c r="D368" s="117" t="str">
        <f t="shared" si="71"/>
        <v/>
      </c>
      <c r="E368" s="117" t="str">
        <f t="shared" si="72"/>
        <v/>
      </c>
      <c r="F368" s="117" t="str">
        <f t="shared" si="73"/>
        <v/>
      </c>
      <c r="H368" s="117" t="str">
        <f t="shared" si="83"/>
        <v/>
      </c>
      <c r="I368" s="117" t="str">
        <f t="shared" si="74"/>
        <v/>
      </c>
      <c r="J368" s="117" t="str">
        <f t="shared" si="75"/>
        <v/>
      </c>
      <c r="K368" s="117" t="str">
        <f t="shared" si="76"/>
        <v/>
      </c>
      <c r="L368" s="117" t="str">
        <f t="shared" si="77"/>
        <v/>
      </c>
      <c r="Q368" s="1" t="e">
        <f t="shared" si="78"/>
        <v>#N/A</v>
      </c>
      <c r="R368" s="1" t="e">
        <f t="shared" si="79"/>
        <v>#N/A</v>
      </c>
      <c r="S368" s="1" t="e">
        <f t="shared" si="80"/>
        <v>#N/A</v>
      </c>
    </row>
    <row r="369" spans="1:19" ht="14.4" x14ac:dyDescent="0.3">
      <c r="A369" s="116" t="str">
        <f t="shared" si="81"/>
        <v/>
      </c>
      <c r="B369" s="117" t="str">
        <f t="shared" si="82"/>
        <v/>
      </c>
      <c r="C369" s="117" t="str">
        <f t="shared" si="70"/>
        <v/>
      </c>
      <c r="D369" s="117" t="str">
        <f t="shared" si="71"/>
        <v/>
      </c>
      <c r="E369" s="117" t="str">
        <f t="shared" si="72"/>
        <v/>
      </c>
      <c r="F369" s="117" t="str">
        <f t="shared" si="73"/>
        <v/>
      </c>
      <c r="H369" s="117" t="str">
        <f t="shared" si="83"/>
        <v/>
      </c>
      <c r="I369" s="117" t="str">
        <f t="shared" si="74"/>
        <v/>
      </c>
      <c r="J369" s="117" t="str">
        <f t="shared" si="75"/>
        <v/>
      </c>
      <c r="K369" s="117" t="str">
        <f t="shared" si="76"/>
        <v/>
      </c>
      <c r="L369" s="117" t="str">
        <f t="shared" si="77"/>
        <v/>
      </c>
      <c r="Q369" s="1" t="e">
        <f t="shared" si="78"/>
        <v>#N/A</v>
      </c>
      <c r="R369" s="1" t="e">
        <f t="shared" si="79"/>
        <v>#N/A</v>
      </c>
      <c r="S369" s="1" t="e">
        <f t="shared" si="80"/>
        <v>#N/A</v>
      </c>
    </row>
    <row r="370" spans="1:19" ht="14.4" x14ac:dyDescent="0.3">
      <c r="A370" s="116" t="str">
        <f t="shared" si="81"/>
        <v/>
      </c>
      <c r="B370" s="117" t="str">
        <f t="shared" si="82"/>
        <v/>
      </c>
      <c r="C370" s="117" t="str">
        <f t="shared" si="70"/>
        <v/>
      </c>
      <c r="D370" s="117" t="str">
        <f t="shared" si="71"/>
        <v/>
      </c>
      <c r="E370" s="117" t="str">
        <f t="shared" si="72"/>
        <v/>
      </c>
      <c r="F370" s="117" t="str">
        <f t="shared" si="73"/>
        <v/>
      </c>
      <c r="H370" s="117" t="str">
        <f t="shared" si="83"/>
        <v/>
      </c>
      <c r="I370" s="117" t="str">
        <f t="shared" si="74"/>
        <v/>
      </c>
      <c r="J370" s="117" t="str">
        <f t="shared" si="75"/>
        <v/>
      </c>
      <c r="K370" s="117" t="str">
        <f t="shared" si="76"/>
        <v/>
      </c>
      <c r="L370" s="117" t="str">
        <f t="shared" si="77"/>
        <v/>
      </c>
      <c r="Q370" s="1" t="e">
        <f t="shared" si="78"/>
        <v>#N/A</v>
      </c>
      <c r="R370" s="1" t="e">
        <f t="shared" si="79"/>
        <v>#N/A</v>
      </c>
      <c r="S370" s="1" t="e">
        <f t="shared" si="80"/>
        <v>#N/A</v>
      </c>
    </row>
    <row r="371" spans="1:19" ht="14.4" x14ac:dyDescent="0.3">
      <c r="A371" s="116" t="str">
        <f t="shared" si="81"/>
        <v/>
      </c>
      <c r="B371" s="117" t="str">
        <f t="shared" si="82"/>
        <v/>
      </c>
      <c r="C371" s="117" t="str">
        <f t="shared" si="70"/>
        <v/>
      </c>
      <c r="D371" s="117" t="str">
        <f t="shared" si="71"/>
        <v/>
      </c>
      <c r="E371" s="117" t="str">
        <f t="shared" si="72"/>
        <v/>
      </c>
      <c r="F371" s="117" t="str">
        <f t="shared" si="73"/>
        <v/>
      </c>
      <c r="H371" s="117" t="str">
        <f t="shared" si="83"/>
        <v/>
      </c>
      <c r="I371" s="117" t="str">
        <f t="shared" si="74"/>
        <v/>
      </c>
      <c r="J371" s="117" t="str">
        <f t="shared" si="75"/>
        <v/>
      </c>
      <c r="K371" s="117" t="str">
        <f t="shared" si="76"/>
        <v/>
      </c>
      <c r="L371" s="117" t="str">
        <f t="shared" si="77"/>
        <v/>
      </c>
      <c r="Q371" s="1" t="e">
        <f t="shared" si="78"/>
        <v>#N/A</v>
      </c>
      <c r="R371" s="1" t="e">
        <f t="shared" si="79"/>
        <v>#N/A</v>
      </c>
      <c r="S371" s="1" t="e">
        <f t="shared" si="80"/>
        <v>#N/A</v>
      </c>
    </row>
    <row r="372" spans="1:19" ht="14.4" x14ac:dyDescent="0.3">
      <c r="A372" s="116" t="str">
        <f t="shared" si="81"/>
        <v/>
      </c>
      <c r="B372" s="117" t="str">
        <f t="shared" si="82"/>
        <v/>
      </c>
      <c r="C372" s="117" t="str">
        <f t="shared" si="70"/>
        <v/>
      </c>
      <c r="D372" s="117" t="str">
        <f t="shared" si="71"/>
        <v/>
      </c>
      <c r="E372" s="117" t="str">
        <f t="shared" si="72"/>
        <v/>
      </c>
      <c r="F372" s="117" t="str">
        <f t="shared" si="73"/>
        <v/>
      </c>
      <c r="H372" s="117" t="str">
        <f t="shared" si="83"/>
        <v/>
      </c>
      <c r="I372" s="117" t="str">
        <f t="shared" si="74"/>
        <v/>
      </c>
      <c r="J372" s="117" t="str">
        <f t="shared" si="75"/>
        <v/>
      </c>
      <c r="K372" s="117" t="str">
        <f t="shared" si="76"/>
        <v/>
      </c>
      <c r="L372" s="117" t="str">
        <f t="shared" si="77"/>
        <v/>
      </c>
      <c r="Q372" s="1" t="e">
        <f t="shared" si="78"/>
        <v>#N/A</v>
      </c>
      <c r="R372" s="1" t="e">
        <f t="shared" si="79"/>
        <v>#N/A</v>
      </c>
      <c r="S372" s="1" t="e">
        <f t="shared" si="80"/>
        <v>#N/A</v>
      </c>
    </row>
    <row r="373" spans="1:19" ht="14.4" x14ac:dyDescent="0.3">
      <c r="A373" s="116" t="str">
        <f t="shared" si="81"/>
        <v/>
      </c>
      <c r="B373" s="117" t="str">
        <f t="shared" si="82"/>
        <v/>
      </c>
      <c r="C373" s="117" t="str">
        <f t="shared" si="70"/>
        <v/>
      </c>
      <c r="D373" s="117" t="str">
        <f t="shared" si="71"/>
        <v/>
      </c>
      <c r="E373" s="117" t="str">
        <f t="shared" si="72"/>
        <v/>
      </c>
      <c r="F373" s="117" t="str">
        <f t="shared" si="73"/>
        <v/>
      </c>
      <c r="H373" s="117" t="str">
        <f t="shared" si="83"/>
        <v/>
      </c>
      <c r="I373" s="117" t="str">
        <f t="shared" si="74"/>
        <v/>
      </c>
      <c r="J373" s="117" t="str">
        <f t="shared" si="75"/>
        <v/>
      </c>
      <c r="K373" s="117" t="str">
        <f t="shared" si="76"/>
        <v/>
      </c>
      <c r="L373" s="117" t="str">
        <f t="shared" si="77"/>
        <v/>
      </c>
      <c r="Q373" s="1" t="e">
        <f t="shared" si="78"/>
        <v>#N/A</v>
      </c>
      <c r="R373" s="1" t="e">
        <f t="shared" si="79"/>
        <v>#N/A</v>
      </c>
      <c r="S373" s="1" t="e">
        <f t="shared" si="80"/>
        <v>#N/A</v>
      </c>
    </row>
    <row r="374" spans="1:19" ht="14.4" x14ac:dyDescent="0.3">
      <c r="A374" s="116" t="str">
        <f t="shared" si="81"/>
        <v/>
      </c>
      <c r="B374" s="117" t="str">
        <f t="shared" si="82"/>
        <v/>
      </c>
      <c r="C374" s="117" t="str">
        <f t="shared" si="70"/>
        <v/>
      </c>
      <c r="D374" s="117" t="str">
        <f t="shared" si="71"/>
        <v/>
      </c>
      <c r="E374" s="117" t="str">
        <f t="shared" si="72"/>
        <v/>
      </c>
      <c r="F374" s="117" t="str">
        <f t="shared" si="73"/>
        <v/>
      </c>
      <c r="H374" s="117" t="str">
        <f t="shared" si="83"/>
        <v/>
      </c>
      <c r="I374" s="117" t="str">
        <f t="shared" si="74"/>
        <v/>
      </c>
      <c r="J374" s="117" t="str">
        <f t="shared" si="75"/>
        <v/>
      </c>
      <c r="K374" s="117" t="str">
        <f t="shared" si="76"/>
        <v/>
      </c>
      <c r="L374" s="117" t="str">
        <f t="shared" si="77"/>
        <v/>
      </c>
      <c r="Q374" s="1" t="e">
        <f t="shared" si="78"/>
        <v>#N/A</v>
      </c>
      <c r="R374" s="1" t="e">
        <f t="shared" si="79"/>
        <v>#N/A</v>
      </c>
      <c r="S374" s="1" t="e">
        <f t="shared" si="80"/>
        <v>#N/A</v>
      </c>
    </row>
    <row r="375" spans="1:19" ht="14.4" x14ac:dyDescent="0.3">
      <c r="A375" s="116" t="str">
        <f t="shared" si="81"/>
        <v/>
      </c>
      <c r="B375" s="117" t="str">
        <f t="shared" si="82"/>
        <v/>
      </c>
      <c r="C375" s="117" t="str">
        <f t="shared" si="70"/>
        <v/>
      </c>
      <c r="D375" s="117" t="str">
        <f t="shared" si="71"/>
        <v/>
      </c>
      <c r="E375" s="117" t="str">
        <f t="shared" si="72"/>
        <v/>
      </c>
      <c r="F375" s="117" t="str">
        <f t="shared" si="73"/>
        <v/>
      </c>
      <c r="H375" s="117" t="str">
        <f t="shared" si="83"/>
        <v/>
      </c>
      <c r="I375" s="117" t="str">
        <f t="shared" si="74"/>
        <v/>
      </c>
      <c r="J375" s="117" t="str">
        <f t="shared" si="75"/>
        <v/>
      </c>
      <c r="K375" s="117" t="str">
        <f t="shared" si="76"/>
        <v/>
      </c>
      <c r="L375" s="117" t="str">
        <f t="shared" si="77"/>
        <v/>
      </c>
      <c r="Q375" s="1" t="e">
        <f t="shared" si="78"/>
        <v>#N/A</v>
      </c>
      <c r="R375" s="1" t="e">
        <f t="shared" si="79"/>
        <v>#N/A</v>
      </c>
      <c r="S375" s="1" t="e">
        <f t="shared" si="80"/>
        <v>#N/A</v>
      </c>
    </row>
    <row r="376" spans="1:19" ht="14.4" x14ac:dyDescent="0.3">
      <c r="A376" s="116" t="str">
        <f t="shared" si="81"/>
        <v/>
      </c>
      <c r="B376" s="117" t="str">
        <f t="shared" si="82"/>
        <v/>
      </c>
      <c r="C376" s="117" t="str">
        <f t="shared" si="70"/>
        <v/>
      </c>
      <c r="D376" s="117" t="str">
        <f t="shared" si="71"/>
        <v/>
      </c>
      <c r="E376" s="117" t="str">
        <f t="shared" si="72"/>
        <v/>
      </c>
      <c r="F376" s="117" t="str">
        <f t="shared" si="73"/>
        <v/>
      </c>
      <c r="H376" s="117" t="str">
        <f t="shared" si="83"/>
        <v/>
      </c>
      <c r="I376" s="117" t="str">
        <f t="shared" si="74"/>
        <v/>
      </c>
      <c r="J376" s="117" t="str">
        <f t="shared" si="75"/>
        <v/>
      </c>
      <c r="K376" s="117" t="str">
        <f t="shared" si="76"/>
        <v/>
      </c>
      <c r="L376" s="117" t="str">
        <f t="shared" si="77"/>
        <v/>
      </c>
      <c r="Q376" s="1" t="e">
        <f t="shared" si="78"/>
        <v>#N/A</v>
      </c>
      <c r="R376" s="1" t="e">
        <f t="shared" si="79"/>
        <v>#N/A</v>
      </c>
      <c r="S376" s="1" t="e">
        <f t="shared" si="80"/>
        <v>#N/A</v>
      </c>
    </row>
    <row r="377" spans="1:19" ht="14.4" x14ac:dyDescent="0.3">
      <c r="A377" s="116" t="str">
        <f t="shared" si="81"/>
        <v/>
      </c>
      <c r="B377" s="117" t="str">
        <f t="shared" si="82"/>
        <v/>
      </c>
      <c r="C377" s="117" t="str">
        <f t="shared" si="70"/>
        <v/>
      </c>
      <c r="D377" s="117" t="str">
        <f t="shared" si="71"/>
        <v/>
      </c>
      <c r="E377" s="117" t="str">
        <f t="shared" si="72"/>
        <v/>
      </c>
      <c r="F377" s="117" t="str">
        <f t="shared" si="73"/>
        <v/>
      </c>
      <c r="H377" s="117" t="str">
        <f t="shared" si="83"/>
        <v/>
      </c>
      <c r="I377" s="117" t="str">
        <f t="shared" si="74"/>
        <v/>
      </c>
      <c r="J377" s="117" t="str">
        <f t="shared" si="75"/>
        <v/>
      </c>
      <c r="K377" s="117" t="str">
        <f t="shared" si="76"/>
        <v/>
      </c>
      <c r="L377" s="117" t="str">
        <f t="shared" si="77"/>
        <v/>
      </c>
      <c r="Q377" s="1" t="e">
        <f t="shared" si="78"/>
        <v>#N/A</v>
      </c>
      <c r="R377" s="1" t="e">
        <f t="shared" si="79"/>
        <v>#N/A</v>
      </c>
      <c r="S377" s="1" t="e">
        <f t="shared" si="80"/>
        <v>#N/A</v>
      </c>
    </row>
    <row r="378" spans="1:19" ht="14.4" x14ac:dyDescent="0.3">
      <c r="A378" s="116" t="str">
        <f t="shared" si="81"/>
        <v/>
      </c>
      <c r="B378" s="117" t="str">
        <f t="shared" si="82"/>
        <v/>
      </c>
      <c r="C378" s="117" t="str">
        <f t="shared" si="70"/>
        <v/>
      </c>
      <c r="D378" s="117" t="str">
        <f t="shared" si="71"/>
        <v/>
      </c>
      <c r="E378" s="117" t="str">
        <f t="shared" si="72"/>
        <v/>
      </c>
      <c r="F378" s="117" t="str">
        <f t="shared" si="73"/>
        <v/>
      </c>
      <c r="H378" s="117" t="str">
        <f t="shared" si="83"/>
        <v/>
      </c>
      <c r="I378" s="117" t="str">
        <f t="shared" si="74"/>
        <v/>
      </c>
      <c r="J378" s="117" t="str">
        <f t="shared" si="75"/>
        <v/>
      </c>
      <c r="K378" s="117" t="str">
        <f t="shared" si="76"/>
        <v/>
      </c>
      <c r="L378" s="117" t="str">
        <f t="shared" si="77"/>
        <v/>
      </c>
      <c r="Q378" s="1" t="e">
        <f t="shared" si="78"/>
        <v>#N/A</v>
      </c>
      <c r="R378" s="1" t="e">
        <f t="shared" si="79"/>
        <v>#N/A</v>
      </c>
      <c r="S378" s="1" t="e">
        <f t="shared" si="80"/>
        <v>#N/A</v>
      </c>
    </row>
    <row r="379" spans="1:19" ht="14.4" x14ac:dyDescent="0.3">
      <c r="A379" s="116" t="str">
        <f t="shared" si="81"/>
        <v/>
      </c>
      <c r="B379" s="117" t="str">
        <f t="shared" si="82"/>
        <v/>
      </c>
      <c r="C379" s="117" t="str">
        <f t="shared" si="70"/>
        <v/>
      </c>
      <c r="D379" s="117" t="str">
        <f t="shared" si="71"/>
        <v/>
      </c>
      <c r="E379" s="117" t="str">
        <f t="shared" si="72"/>
        <v/>
      </c>
      <c r="F379" s="117" t="str">
        <f t="shared" si="73"/>
        <v/>
      </c>
      <c r="H379" s="117" t="str">
        <f t="shared" si="83"/>
        <v/>
      </c>
      <c r="I379" s="117" t="str">
        <f t="shared" si="74"/>
        <v/>
      </c>
      <c r="J379" s="117" t="str">
        <f t="shared" si="75"/>
        <v/>
      </c>
      <c r="K379" s="117" t="str">
        <f t="shared" si="76"/>
        <v/>
      </c>
      <c r="L379" s="117" t="str">
        <f t="shared" si="77"/>
        <v/>
      </c>
      <c r="Q379" s="1" t="e">
        <f t="shared" si="78"/>
        <v>#N/A</v>
      </c>
      <c r="R379" s="1" t="e">
        <f t="shared" si="79"/>
        <v>#N/A</v>
      </c>
      <c r="S379" s="1" t="e">
        <f t="shared" si="80"/>
        <v>#N/A</v>
      </c>
    </row>
    <row r="380" spans="1:19" ht="14.4" x14ac:dyDescent="0.3">
      <c r="A380" s="116" t="str">
        <f t="shared" si="81"/>
        <v/>
      </c>
      <c r="B380" s="117" t="str">
        <f t="shared" si="82"/>
        <v/>
      </c>
      <c r="C380" s="117" t="str">
        <f t="shared" si="70"/>
        <v/>
      </c>
      <c r="D380" s="117" t="str">
        <f t="shared" si="71"/>
        <v/>
      </c>
      <c r="E380" s="117" t="str">
        <f t="shared" si="72"/>
        <v/>
      </c>
      <c r="F380" s="117" t="str">
        <f t="shared" si="73"/>
        <v/>
      </c>
      <c r="H380" s="117" t="str">
        <f t="shared" si="83"/>
        <v/>
      </c>
      <c r="I380" s="117" t="str">
        <f t="shared" si="74"/>
        <v/>
      </c>
      <c r="J380" s="117" t="str">
        <f t="shared" si="75"/>
        <v/>
      </c>
      <c r="K380" s="117" t="str">
        <f t="shared" si="76"/>
        <v/>
      </c>
      <c r="L380" s="117" t="str">
        <f t="shared" si="77"/>
        <v/>
      </c>
      <c r="Q380" s="1" t="e">
        <f t="shared" si="78"/>
        <v>#N/A</v>
      </c>
      <c r="R380" s="1" t="e">
        <f t="shared" si="79"/>
        <v>#N/A</v>
      </c>
      <c r="S380" s="1" t="e">
        <f t="shared" si="80"/>
        <v>#N/A</v>
      </c>
    </row>
    <row r="381" spans="1:19" ht="14.4" x14ac:dyDescent="0.3">
      <c r="A381" s="116" t="str">
        <f t="shared" si="81"/>
        <v/>
      </c>
      <c r="B381" s="117" t="str">
        <f t="shared" si="82"/>
        <v/>
      </c>
      <c r="C381" s="117" t="str">
        <f t="shared" si="70"/>
        <v/>
      </c>
      <c r="D381" s="117" t="str">
        <f t="shared" si="71"/>
        <v/>
      </c>
      <c r="E381" s="117" t="str">
        <f t="shared" si="72"/>
        <v/>
      </c>
      <c r="F381" s="117" t="str">
        <f t="shared" si="73"/>
        <v/>
      </c>
      <c r="H381" s="117" t="str">
        <f t="shared" si="83"/>
        <v/>
      </c>
      <c r="I381" s="117" t="str">
        <f t="shared" si="74"/>
        <v/>
      </c>
      <c r="J381" s="117" t="str">
        <f t="shared" si="75"/>
        <v/>
      </c>
      <c r="K381" s="117" t="str">
        <f t="shared" si="76"/>
        <v/>
      </c>
      <c r="L381" s="117" t="str">
        <f t="shared" si="77"/>
        <v/>
      </c>
      <c r="Q381" s="1" t="e">
        <f t="shared" si="78"/>
        <v>#N/A</v>
      </c>
      <c r="R381" s="1" t="e">
        <f t="shared" si="79"/>
        <v>#N/A</v>
      </c>
      <c r="S381" s="1" t="e">
        <f t="shared" si="80"/>
        <v>#N/A</v>
      </c>
    </row>
    <row r="382" spans="1:19" ht="14.4" x14ac:dyDescent="0.3">
      <c r="A382" s="116" t="str">
        <f t="shared" si="81"/>
        <v/>
      </c>
      <c r="B382" s="117" t="str">
        <f t="shared" si="82"/>
        <v/>
      </c>
      <c r="C382" s="117" t="str">
        <f t="shared" si="70"/>
        <v/>
      </c>
      <c r="D382" s="117" t="str">
        <f t="shared" si="71"/>
        <v/>
      </c>
      <c r="E382" s="117" t="str">
        <f t="shared" si="72"/>
        <v/>
      </c>
      <c r="F382" s="117" t="str">
        <f t="shared" si="73"/>
        <v/>
      </c>
      <c r="H382" s="117" t="str">
        <f t="shared" si="83"/>
        <v/>
      </c>
      <c r="I382" s="117" t="str">
        <f t="shared" si="74"/>
        <v/>
      </c>
      <c r="J382" s="117" t="str">
        <f t="shared" si="75"/>
        <v/>
      </c>
      <c r="K382" s="117" t="str">
        <f t="shared" si="76"/>
        <v/>
      </c>
      <c r="L382" s="117" t="str">
        <f t="shared" si="77"/>
        <v/>
      </c>
      <c r="Q382" s="1" t="e">
        <f t="shared" si="78"/>
        <v>#N/A</v>
      </c>
      <c r="R382" s="1" t="e">
        <f t="shared" si="79"/>
        <v>#N/A</v>
      </c>
      <c r="S382" s="1" t="e">
        <f t="shared" si="80"/>
        <v>#N/A</v>
      </c>
    </row>
    <row r="383" spans="1:19" ht="14.4" x14ac:dyDescent="0.3">
      <c r="A383" s="116" t="str">
        <f t="shared" si="81"/>
        <v/>
      </c>
      <c r="B383" s="117" t="str">
        <f t="shared" si="82"/>
        <v/>
      </c>
      <c r="C383" s="117" t="str">
        <f t="shared" si="70"/>
        <v/>
      </c>
      <c r="D383" s="117" t="str">
        <f t="shared" si="71"/>
        <v/>
      </c>
      <c r="E383" s="117" t="str">
        <f t="shared" si="72"/>
        <v/>
      </c>
      <c r="F383" s="117" t="str">
        <f t="shared" si="73"/>
        <v/>
      </c>
      <c r="H383" s="117" t="str">
        <f t="shared" si="83"/>
        <v/>
      </c>
      <c r="I383" s="117" t="str">
        <f t="shared" si="74"/>
        <v/>
      </c>
      <c r="J383" s="117" t="str">
        <f t="shared" si="75"/>
        <v/>
      </c>
      <c r="K383" s="117" t="str">
        <f t="shared" si="76"/>
        <v/>
      </c>
      <c r="L383" s="117" t="str">
        <f t="shared" si="77"/>
        <v/>
      </c>
      <c r="Q383" s="1" t="e">
        <f t="shared" si="78"/>
        <v>#N/A</v>
      </c>
      <c r="R383" s="1" t="e">
        <f t="shared" si="79"/>
        <v>#N/A</v>
      </c>
      <c r="S383" s="1" t="e">
        <f t="shared" si="80"/>
        <v>#N/A</v>
      </c>
    </row>
    <row r="384" spans="1:19" ht="14.4" x14ac:dyDescent="0.3">
      <c r="A384" s="116" t="str">
        <f t="shared" si="81"/>
        <v/>
      </c>
      <c r="B384" s="117" t="str">
        <f t="shared" si="82"/>
        <v/>
      </c>
      <c r="C384" s="117" t="str">
        <f t="shared" si="70"/>
        <v/>
      </c>
      <c r="D384" s="117" t="str">
        <f t="shared" si="71"/>
        <v/>
      </c>
      <c r="E384" s="117" t="str">
        <f t="shared" si="72"/>
        <v/>
      </c>
      <c r="F384" s="117" t="str">
        <f t="shared" si="73"/>
        <v/>
      </c>
      <c r="H384" s="117" t="str">
        <f t="shared" si="83"/>
        <v/>
      </c>
      <c r="I384" s="117" t="str">
        <f t="shared" si="74"/>
        <v/>
      </c>
      <c r="J384" s="117" t="str">
        <f t="shared" si="75"/>
        <v/>
      </c>
      <c r="K384" s="117" t="str">
        <f t="shared" si="76"/>
        <v/>
      </c>
      <c r="L384" s="117" t="str">
        <f t="shared" si="77"/>
        <v/>
      </c>
      <c r="Q384" s="1" t="e">
        <f t="shared" si="78"/>
        <v>#N/A</v>
      </c>
      <c r="R384" s="1" t="e">
        <f t="shared" si="79"/>
        <v>#N/A</v>
      </c>
      <c r="S384" s="1" t="e">
        <f t="shared" si="80"/>
        <v>#N/A</v>
      </c>
    </row>
    <row r="385" spans="1:19" ht="14.4" x14ac:dyDescent="0.3">
      <c r="A385" s="116" t="str">
        <f t="shared" si="81"/>
        <v/>
      </c>
      <c r="B385" s="117" t="str">
        <f t="shared" si="82"/>
        <v/>
      </c>
      <c r="C385" s="117" t="str">
        <f t="shared" si="70"/>
        <v/>
      </c>
      <c r="D385" s="117" t="str">
        <f t="shared" si="71"/>
        <v/>
      </c>
      <c r="E385" s="117" t="str">
        <f t="shared" si="72"/>
        <v/>
      </c>
      <c r="F385" s="117" t="str">
        <f t="shared" si="73"/>
        <v/>
      </c>
      <c r="H385" s="117" t="str">
        <f t="shared" si="83"/>
        <v/>
      </c>
      <c r="I385" s="117" t="str">
        <f t="shared" si="74"/>
        <v/>
      </c>
      <c r="J385" s="117" t="str">
        <f t="shared" si="75"/>
        <v/>
      </c>
      <c r="K385" s="117" t="str">
        <f t="shared" si="76"/>
        <v/>
      </c>
      <c r="L385" s="117" t="str">
        <f t="shared" si="77"/>
        <v/>
      </c>
      <c r="Q385" s="1" t="e">
        <f t="shared" si="78"/>
        <v>#N/A</v>
      </c>
      <c r="R385" s="1" t="e">
        <f t="shared" si="79"/>
        <v>#N/A</v>
      </c>
      <c r="S385" s="1" t="e">
        <f t="shared" si="80"/>
        <v>#N/A</v>
      </c>
    </row>
    <row r="386" spans="1:19" ht="14.4" x14ac:dyDescent="0.3">
      <c r="A386" s="116" t="str">
        <f t="shared" si="81"/>
        <v/>
      </c>
      <c r="B386" s="117" t="str">
        <f t="shared" si="82"/>
        <v/>
      </c>
      <c r="C386" s="117" t="str">
        <f t="shared" si="70"/>
        <v/>
      </c>
      <c r="D386" s="117" t="str">
        <f t="shared" si="71"/>
        <v/>
      </c>
      <c r="E386" s="117" t="str">
        <f t="shared" si="72"/>
        <v/>
      </c>
      <c r="F386" s="117" t="str">
        <f t="shared" si="73"/>
        <v/>
      </c>
      <c r="H386" s="117" t="str">
        <f t="shared" si="83"/>
        <v/>
      </c>
      <c r="I386" s="117" t="str">
        <f t="shared" si="74"/>
        <v/>
      </c>
      <c r="J386" s="117" t="str">
        <f t="shared" si="75"/>
        <v/>
      </c>
      <c r="K386" s="117" t="str">
        <f t="shared" si="76"/>
        <v/>
      </c>
      <c r="L386" s="117" t="str">
        <f t="shared" si="77"/>
        <v/>
      </c>
      <c r="Q386" s="1" t="e">
        <f t="shared" si="78"/>
        <v>#N/A</v>
      </c>
      <c r="R386" s="1" t="e">
        <f t="shared" si="79"/>
        <v>#N/A</v>
      </c>
      <c r="S386" s="1" t="e">
        <f t="shared" si="80"/>
        <v>#N/A</v>
      </c>
    </row>
    <row r="387" spans="1:19" ht="14.4" x14ac:dyDescent="0.3">
      <c r="A387" s="116" t="str">
        <f t="shared" si="81"/>
        <v/>
      </c>
      <c r="B387" s="117" t="str">
        <f t="shared" si="82"/>
        <v/>
      </c>
      <c r="C387" s="117" t="str">
        <f t="shared" si="70"/>
        <v/>
      </c>
      <c r="D387" s="117" t="str">
        <f t="shared" si="71"/>
        <v/>
      </c>
      <c r="E387" s="117" t="str">
        <f t="shared" si="72"/>
        <v/>
      </c>
      <c r="F387" s="117" t="str">
        <f t="shared" si="73"/>
        <v/>
      </c>
      <c r="H387" s="117" t="str">
        <f t="shared" si="83"/>
        <v/>
      </c>
      <c r="I387" s="117" t="str">
        <f t="shared" si="74"/>
        <v/>
      </c>
      <c r="J387" s="117" t="str">
        <f t="shared" si="75"/>
        <v/>
      </c>
      <c r="K387" s="117" t="str">
        <f t="shared" si="76"/>
        <v/>
      </c>
      <c r="L387" s="117" t="str">
        <f t="shared" si="77"/>
        <v/>
      </c>
      <c r="Q387" s="1" t="e">
        <f t="shared" si="78"/>
        <v>#N/A</v>
      </c>
      <c r="R387" s="1" t="e">
        <f t="shared" si="79"/>
        <v>#N/A</v>
      </c>
      <c r="S387" s="1" t="e">
        <f t="shared" si="80"/>
        <v>#N/A</v>
      </c>
    </row>
    <row r="388" spans="1:19" ht="14.4" x14ac:dyDescent="0.3">
      <c r="A388" s="116" t="str">
        <f t="shared" si="81"/>
        <v/>
      </c>
      <c r="B388" s="117" t="str">
        <f t="shared" si="82"/>
        <v/>
      </c>
      <c r="C388" s="117" t="str">
        <f t="shared" si="70"/>
        <v/>
      </c>
      <c r="D388" s="117" t="str">
        <f t="shared" si="71"/>
        <v/>
      </c>
      <c r="E388" s="117" t="str">
        <f t="shared" si="72"/>
        <v/>
      </c>
      <c r="F388" s="117" t="str">
        <f t="shared" si="73"/>
        <v/>
      </c>
      <c r="H388" s="117" t="str">
        <f t="shared" si="83"/>
        <v/>
      </c>
      <c r="I388" s="117" t="str">
        <f t="shared" si="74"/>
        <v/>
      </c>
      <c r="J388" s="117" t="str">
        <f t="shared" si="75"/>
        <v/>
      </c>
      <c r="K388" s="117" t="str">
        <f t="shared" si="76"/>
        <v/>
      </c>
      <c r="L388" s="117" t="str">
        <f t="shared" si="77"/>
        <v/>
      </c>
      <c r="Q388" s="1" t="e">
        <f t="shared" si="78"/>
        <v>#N/A</v>
      </c>
      <c r="R388" s="1" t="e">
        <f t="shared" si="79"/>
        <v>#N/A</v>
      </c>
      <c r="S388" s="1" t="e">
        <f t="shared" si="80"/>
        <v>#N/A</v>
      </c>
    </row>
    <row r="389" spans="1:19" ht="14.4" x14ac:dyDescent="0.3">
      <c r="A389" s="116" t="str">
        <f t="shared" si="81"/>
        <v/>
      </c>
      <c r="B389" s="117" t="str">
        <f t="shared" si="82"/>
        <v/>
      </c>
      <c r="C389" s="117" t="str">
        <f t="shared" si="70"/>
        <v/>
      </c>
      <c r="D389" s="117" t="str">
        <f t="shared" si="71"/>
        <v/>
      </c>
      <c r="E389" s="117" t="str">
        <f t="shared" si="72"/>
        <v/>
      </c>
      <c r="F389" s="117" t="str">
        <f t="shared" si="73"/>
        <v/>
      </c>
      <c r="H389" s="117" t="str">
        <f t="shared" si="83"/>
        <v/>
      </c>
      <c r="I389" s="117" t="str">
        <f t="shared" si="74"/>
        <v/>
      </c>
      <c r="J389" s="117" t="str">
        <f t="shared" si="75"/>
        <v/>
      </c>
      <c r="K389" s="117" t="str">
        <f t="shared" si="76"/>
        <v/>
      </c>
      <c r="L389" s="117" t="str">
        <f t="shared" si="77"/>
        <v/>
      </c>
      <c r="Q389" s="1" t="e">
        <f t="shared" si="78"/>
        <v>#N/A</v>
      </c>
      <c r="R389" s="1" t="e">
        <f t="shared" si="79"/>
        <v>#N/A</v>
      </c>
      <c r="S389" s="1" t="e">
        <f t="shared" si="80"/>
        <v>#N/A</v>
      </c>
    </row>
    <row r="390" spans="1:19" ht="14.4" x14ac:dyDescent="0.3">
      <c r="A390" s="116" t="str">
        <f t="shared" si="81"/>
        <v/>
      </c>
      <c r="B390" s="117" t="str">
        <f t="shared" si="82"/>
        <v/>
      </c>
      <c r="C390" s="117" t="str">
        <f t="shared" si="70"/>
        <v/>
      </c>
      <c r="D390" s="117" t="str">
        <f t="shared" si="71"/>
        <v/>
      </c>
      <c r="E390" s="117" t="str">
        <f t="shared" si="72"/>
        <v/>
      </c>
      <c r="F390" s="117" t="str">
        <f t="shared" si="73"/>
        <v/>
      </c>
      <c r="H390" s="117" t="str">
        <f t="shared" si="83"/>
        <v/>
      </c>
      <c r="I390" s="117" t="str">
        <f t="shared" si="74"/>
        <v/>
      </c>
      <c r="J390" s="117" t="str">
        <f t="shared" si="75"/>
        <v/>
      </c>
      <c r="K390" s="117" t="str">
        <f t="shared" si="76"/>
        <v/>
      </c>
      <c r="L390" s="117" t="str">
        <f t="shared" si="77"/>
        <v/>
      </c>
      <c r="Q390" s="1" t="e">
        <f t="shared" si="78"/>
        <v>#N/A</v>
      </c>
      <c r="R390" s="1" t="e">
        <f t="shared" si="79"/>
        <v>#N/A</v>
      </c>
      <c r="S390" s="1" t="e">
        <f t="shared" si="80"/>
        <v>#N/A</v>
      </c>
    </row>
    <row r="391" spans="1:19" ht="14.4" x14ac:dyDescent="0.3">
      <c r="A391" s="116" t="str">
        <f t="shared" si="81"/>
        <v/>
      </c>
      <c r="B391" s="117" t="str">
        <f t="shared" si="82"/>
        <v/>
      </c>
      <c r="C391" s="117" t="str">
        <f t="shared" si="70"/>
        <v/>
      </c>
      <c r="D391" s="117" t="str">
        <f t="shared" si="71"/>
        <v/>
      </c>
      <c r="E391" s="117" t="str">
        <f t="shared" si="72"/>
        <v/>
      </c>
      <c r="F391" s="117" t="str">
        <f t="shared" si="73"/>
        <v/>
      </c>
      <c r="H391" s="117" t="str">
        <f t="shared" si="83"/>
        <v/>
      </c>
      <c r="I391" s="117" t="str">
        <f t="shared" si="74"/>
        <v/>
      </c>
      <c r="J391" s="117" t="str">
        <f t="shared" si="75"/>
        <v/>
      </c>
      <c r="K391" s="117" t="str">
        <f t="shared" si="76"/>
        <v/>
      </c>
      <c r="L391" s="117" t="str">
        <f t="shared" si="77"/>
        <v/>
      </c>
      <c r="Q391" s="1" t="e">
        <f t="shared" si="78"/>
        <v>#N/A</v>
      </c>
      <c r="R391" s="1" t="e">
        <f t="shared" si="79"/>
        <v>#N/A</v>
      </c>
      <c r="S391" s="1" t="e">
        <f t="shared" si="80"/>
        <v>#N/A</v>
      </c>
    </row>
    <row r="392" spans="1:19" ht="14.4" x14ac:dyDescent="0.3">
      <c r="A392" s="116" t="str">
        <f t="shared" si="81"/>
        <v/>
      </c>
      <c r="B392" s="117" t="str">
        <f t="shared" si="82"/>
        <v/>
      </c>
      <c r="C392" s="117" t="str">
        <f t="shared" si="70"/>
        <v/>
      </c>
      <c r="D392" s="117" t="str">
        <f t="shared" si="71"/>
        <v/>
      </c>
      <c r="E392" s="117" t="str">
        <f t="shared" si="72"/>
        <v/>
      </c>
      <c r="F392" s="117" t="str">
        <f t="shared" si="73"/>
        <v/>
      </c>
      <c r="H392" s="117" t="str">
        <f t="shared" si="83"/>
        <v/>
      </c>
      <c r="I392" s="117" t="str">
        <f t="shared" si="74"/>
        <v/>
      </c>
      <c r="J392" s="117" t="str">
        <f t="shared" si="75"/>
        <v/>
      </c>
      <c r="K392" s="117" t="str">
        <f t="shared" si="76"/>
        <v/>
      </c>
      <c r="L392" s="117" t="str">
        <f t="shared" si="77"/>
        <v/>
      </c>
      <c r="Q392" s="1" t="e">
        <f t="shared" si="78"/>
        <v>#N/A</v>
      </c>
      <c r="R392" s="1" t="e">
        <f t="shared" si="79"/>
        <v>#N/A</v>
      </c>
      <c r="S392" s="1" t="e">
        <f t="shared" si="80"/>
        <v>#N/A</v>
      </c>
    </row>
    <row r="393" spans="1:19" ht="14.4" x14ac:dyDescent="0.3">
      <c r="A393" s="116" t="str">
        <f t="shared" si="81"/>
        <v/>
      </c>
      <c r="B393" s="117" t="str">
        <f t="shared" si="82"/>
        <v/>
      </c>
      <c r="C393" s="117" t="str">
        <f t="shared" si="70"/>
        <v/>
      </c>
      <c r="D393" s="117" t="str">
        <f t="shared" si="71"/>
        <v/>
      </c>
      <c r="E393" s="117" t="str">
        <f t="shared" si="72"/>
        <v/>
      </c>
      <c r="F393" s="117" t="str">
        <f t="shared" si="73"/>
        <v/>
      </c>
      <c r="H393" s="117" t="str">
        <f t="shared" si="83"/>
        <v/>
      </c>
      <c r="I393" s="117" t="str">
        <f t="shared" si="74"/>
        <v/>
      </c>
      <c r="J393" s="117" t="str">
        <f t="shared" si="75"/>
        <v/>
      </c>
      <c r="K393" s="117" t="str">
        <f t="shared" si="76"/>
        <v/>
      </c>
      <c r="L393" s="117" t="str">
        <f t="shared" si="77"/>
        <v/>
      </c>
      <c r="Q393" s="1" t="e">
        <f t="shared" si="78"/>
        <v>#N/A</v>
      </c>
      <c r="R393" s="1" t="e">
        <f t="shared" si="79"/>
        <v>#N/A</v>
      </c>
      <c r="S393" s="1" t="e">
        <f t="shared" si="80"/>
        <v>#N/A</v>
      </c>
    </row>
    <row r="394" spans="1:19" ht="14.4" x14ac:dyDescent="0.3">
      <c r="A394" s="116" t="str">
        <f t="shared" si="81"/>
        <v/>
      </c>
      <c r="B394" s="117" t="str">
        <f t="shared" si="82"/>
        <v/>
      </c>
      <c r="C394" s="117" t="str">
        <f t="shared" si="70"/>
        <v/>
      </c>
      <c r="D394" s="117" t="str">
        <f t="shared" si="71"/>
        <v/>
      </c>
      <c r="E394" s="117" t="str">
        <f t="shared" si="72"/>
        <v/>
      </c>
      <c r="F394" s="117" t="str">
        <f t="shared" si="73"/>
        <v/>
      </c>
      <c r="H394" s="117" t="str">
        <f t="shared" si="83"/>
        <v/>
      </c>
      <c r="I394" s="117" t="str">
        <f t="shared" si="74"/>
        <v/>
      </c>
      <c r="J394" s="117" t="str">
        <f t="shared" si="75"/>
        <v/>
      </c>
      <c r="K394" s="117" t="str">
        <f t="shared" si="76"/>
        <v/>
      </c>
      <c r="L394" s="117" t="str">
        <f t="shared" si="77"/>
        <v/>
      </c>
      <c r="Q394" s="1" t="e">
        <f t="shared" si="78"/>
        <v>#N/A</v>
      </c>
      <c r="R394" s="1" t="e">
        <f t="shared" si="79"/>
        <v>#N/A</v>
      </c>
      <c r="S394" s="1" t="e">
        <f t="shared" si="80"/>
        <v>#N/A</v>
      </c>
    </row>
    <row r="395" spans="1:19" ht="14.4" x14ac:dyDescent="0.3">
      <c r="A395" s="116" t="str">
        <f t="shared" si="81"/>
        <v/>
      </c>
      <c r="B395" s="117" t="str">
        <f t="shared" si="82"/>
        <v/>
      </c>
      <c r="C395" s="117" t="str">
        <f t="shared" si="70"/>
        <v/>
      </c>
      <c r="D395" s="117" t="str">
        <f t="shared" si="71"/>
        <v/>
      </c>
      <c r="E395" s="117" t="str">
        <f t="shared" si="72"/>
        <v/>
      </c>
      <c r="F395" s="117" t="str">
        <f t="shared" si="73"/>
        <v/>
      </c>
      <c r="H395" s="117" t="str">
        <f t="shared" si="83"/>
        <v/>
      </c>
      <c r="I395" s="117" t="str">
        <f t="shared" si="74"/>
        <v/>
      </c>
      <c r="J395" s="117" t="str">
        <f t="shared" si="75"/>
        <v/>
      </c>
      <c r="K395" s="117" t="str">
        <f t="shared" si="76"/>
        <v/>
      </c>
      <c r="L395" s="117" t="str">
        <f t="shared" si="77"/>
        <v/>
      </c>
      <c r="Q395" s="1" t="e">
        <f t="shared" si="78"/>
        <v>#N/A</v>
      </c>
      <c r="R395" s="1" t="e">
        <f t="shared" si="79"/>
        <v>#N/A</v>
      </c>
      <c r="S395" s="1" t="e">
        <f t="shared" si="80"/>
        <v>#N/A</v>
      </c>
    </row>
    <row r="396" spans="1:19" ht="14.4" x14ac:dyDescent="0.3">
      <c r="A396" s="116" t="str">
        <f t="shared" si="81"/>
        <v/>
      </c>
      <c r="B396" s="117" t="str">
        <f t="shared" si="82"/>
        <v/>
      </c>
      <c r="C396" s="117" t="str">
        <f t="shared" si="70"/>
        <v/>
      </c>
      <c r="D396" s="117" t="str">
        <f t="shared" si="71"/>
        <v/>
      </c>
      <c r="E396" s="117" t="str">
        <f t="shared" si="72"/>
        <v/>
      </c>
      <c r="F396" s="117" t="str">
        <f t="shared" si="73"/>
        <v/>
      </c>
      <c r="H396" s="117" t="str">
        <f t="shared" si="83"/>
        <v/>
      </c>
      <c r="I396" s="117" t="str">
        <f t="shared" si="74"/>
        <v/>
      </c>
      <c r="J396" s="117" t="str">
        <f t="shared" si="75"/>
        <v/>
      </c>
      <c r="K396" s="117" t="str">
        <f t="shared" si="76"/>
        <v/>
      </c>
      <c r="L396" s="117" t="str">
        <f t="shared" si="77"/>
        <v/>
      </c>
      <c r="Q396" s="1" t="e">
        <f t="shared" si="78"/>
        <v>#N/A</v>
      </c>
      <c r="R396" s="1" t="e">
        <f t="shared" si="79"/>
        <v>#N/A</v>
      </c>
      <c r="S396" s="1" t="e">
        <f t="shared" si="80"/>
        <v>#N/A</v>
      </c>
    </row>
    <row r="397" spans="1:19" ht="14.4" x14ac:dyDescent="0.3">
      <c r="A397" s="116" t="str">
        <f t="shared" si="81"/>
        <v/>
      </c>
      <c r="B397" s="117" t="str">
        <f t="shared" si="82"/>
        <v/>
      </c>
      <c r="C397" s="117" t="str">
        <f t="shared" si="70"/>
        <v/>
      </c>
      <c r="D397" s="117" t="str">
        <f t="shared" si="71"/>
        <v/>
      </c>
      <c r="E397" s="117" t="str">
        <f t="shared" si="72"/>
        <v/>
      </c>
      <c r="F397" s="117" t="str">
        <f t="shared" si="73"/>
        <v/>
      </c>
      <c r="H397" s="117" t="str">
        <f t="shared" si="83"/>
        <v/>
      </c>
      <c r="I397" s="117" t="str">
        <f t="shared" si="74"/>
        <v/>
      </c>
      <c r="J397" s="117" t="str">
        <f t="shared" si="75"/>
        <v/>
      </c>
      <c r="K397" s="117" t="str">
        <f t="shared" si="76"/>
        <v/>
      </c>
      <c r="L397" s="117" t="str">
        <f t="shared" si="77"/>
        <v/>
      </c>
      <c r="Q397" s="1" t="e">
        <f t="shared" si="78"/>
        <v>#N/A</v>
      </c>
      <c r="R397" s="1" t="e">
        <f t="shared" si="79"/>
        <v>#N/A</v>
      </c>
      <c r="S397" s="1" t="e">
        <f t="shared" si="80"/>
        <v>#N/A</v>
      </c>
    </row>
    <row r="398" spans="1:19" ht="14.4" x14ac:dyDescent="0.3">
      <c r="A398" s="116" t="str">
        <f t="shared" si="81"/>
        <v/>
      </c>
      <c r="B398" s="117" t="str">
        <f t="shared" si="82"/>
        <v/>
      </c>
      <c r="C398" s="117" t="str">
        <f t="shared" si="70"/>
        <v/>
      </c>
      <c r="D398" s="117" t="str">
        <f t="shared" si="71"/>
        <v/>
      </c>
      <c r="E398" s="117" t="str">
        <f t="shared" si="72"/>
        <v/>
      </c>
      <c r="F398" s="117" t="str">
        <f t="shared" si="73"/>
        <v/>
      </c>
      <c r="H398" s="117" t="str">
        <f t="shared" si="83"/>
        <v/>
      </c>
      <c r="I398" s="117" t="str">
        <f t="shared" si="74"/>
        <v/>
      </c>
      <c r="J398" s="117" t="str">
        <f t="shared" si="75"/>
        <v/>
      </c>
      <c r="K398" s="117" t="str">
        <f t="shared" si="76"/>
        <v/>
      </c>
      <c r="L398" s="117" t="str">
        <f t="shared" si="77"/>
        <v/>
      </c>
      <c r="Q398" s="1" t="e">
        <f t="shared" si="78"/>
        <v>#N/A</v>
      </c>
      <c r="R398" s="1" t="e">
        <f t="shared" si="79"/>
        <v>#N/A</v>
      </c>
      <c r="S398" s="1" t="e">
        <f t="shared" si="80"/>
        <v>#N/A</v>
      </c>
    </row>
    <row r="399" spans="1:19" ht="14.4" x14ac:dyDescent="0.3">
      <c r="A399" s="116" t="str">
        <f t="shared" si="81"/>
        <v/>
      </c>
      <c r="B399" s="117" t="str">
        <f t="shared" si="82"/>
        <v/>
      </c>
      <c r="C399" s="117" t="str">
        <f t="shared" si="70"/>
        <v/>
      </c>
      <c r="D399" s="117" t="str">
        <f t="shared" si="71"/>
        <v/>
      </c>
      <c r="E399" s="117" t="str">
        <f t="shared" si="72"/>
        <v/>
      </c>
      <c r="F399" s="117" t="str">
        <f t="shared" si="73"/>
        <v/>
      </c>
      <c r="H399" s="117" t="str">
        <f t="shared" si="83"/>
        <v/>
      </c>
      <c r="I399" s="117" t="str">
        <f t="shared" si="74"/>
        <v/>
      </c>
      <c r="J399" s="117" t="str">
        <f t="shared" si="75"/>
        <v/>
      </c>
      <c r="K399" s="117" t="str">
        <f t="shared" si="76"/>
        <v/>
      </c>
      <c r="L399" s="117" t="str">
        <f t="shared" si="77"/>
        <v/>
      </c>
      <c r="Q399" s="1" t="e">
        <f t="shared" si="78"/>
        <v>#N/A</v>
      </c>
      <c r="R399" s="1" t="e">
        <f t="shared" si="79"/>
        <v>#N/A</v>
      </c>
      <c r="S399" s="1" t="e">
        <f t="shared" si="80"/>
        <v>#N/A</v>
      </c>
    </row>
    <row r="400" spans="1:19" ht="14.4" x14ac:dyDescent="0.3">
      <c r="A400" s="116" t="str">
        <f t="shared" si="81"/>
        <v/>
      </c>
      <c r="B400" s="117" t="str">
        <f t="shared" si="82"/>
        <v/>
      </c>
      <c r="C400" s="117" t="str">
        <f t="shared" si="70"/>
        <v/>
      </c>
      <c r="D400" s="117" t="str">
        <f t="shared" si="71"/>
        <v/>
      </c>
      <c r="E400" s="117" t="str">
        <f t="shared" si="72"/>
        <v/>
      </c>
      <c r="F400" s="117" t="str">
        <f t="shared" si="73"/>
        <v/>
      </c>
      <c r="H400" s="117" t="str">
        <f t="shared" si="83"/>
        <v/>
      </c>
      <c r="I400" s="117" t="str">
        <f t="shared" si="74"/>
        <v/>
      </c>
      <c r="J400" s="117" t="str">
        <f t="shared" si="75"/>
        <v/>
      </c>
      <c r="K400" s="117" t="str">
        <f t="shared" si="76"/>
        <v/>
      </c>
      <c r="L400" s="117" t="str">
        <f t="shared" si="77"/>
        <v/>
      </c>
      <c r="Q400" s="1" t="e">
        <f t="shared" si="78"/>
        <v>#N/A</v>
      </c>
      <c r="R400" s="1" t="e">
        <f t="shared" si="79"/>
        <v>#N/A</v>
      </c>
      <c r="S400" s="1" t="e">
        <f t="shared" si="80"/>
        <v>#N/A</v>
      </c>
    </row>
    <row r="401" spans="1:19" ht="14.4" x14ac:dyDescent="0.3">
      <c r="A401" s="116" t="str">
        <f t="shared" si="81"/>
        <v/>
      </c>
      <c r="B401" s="117" t="str">
        <f t="shared" si="82"/>
        <v/>
      </c>
      <c r="C401" s="117" t="str">
        <f t="shared" ref="C401:C464" si="84">IF($B401="","",MIN($B$7,$B401+$D401))</f>
        <v/>
      </c>
      <c r="D401" s="117" t="str">
        <f t="shared" ref="D401:D464" si="85">IF($B401="","",$B401*($B$6/12))</f>
        <v/>
      </c>
      <c r="E401" s="117" t="str">
        <f t="shared" ref="E401:E464" si="86">IF($B401="","",$C401-$D401)</f>
        <v/>
      </c>
      <c r="F401" s="117" t="str">
        <f t="shared" ref="F401:F464" si="87">IF($B401="","",MAX($B401+$D401-$C401,0))</f>
        <v/>
      </c>
      <c r="H401" s="117" t="str">
        <f t="shared" si="83"/>
        <v/>
      </c>
      <c r="I401" s="117" t="str">
        <f t="shared" ref="I401:I464" si="88">IF($H401="","",MIN($B$7+$B$8+IF($A401=$B$10,$B$9,0),$H401+$J401))</f>
        <v/>
      </c>
      <c r="J401" s="117" t="str">
        <f t="shared" ref="J401:J464" si="89">IF($H401="","",$H401*($B$6/12))</f>
        <v/>
      </c>
      <c r="K401" s="117" t="str">
        <f t="shared" ref="K401:K464" si="90">IF($H401="","",$I401-$J401)</f>
        <v/>
      </c>
      <c r="L401" s="117" t="str">
        <f t="shared" ref="L401:L464" si="91">IF($H401="","",MAX($H401+$J401-$I401,0))</f>
        <v/>
      </c>
      <c r="Q401" s="1" t="e">
        <f t="shared" ref="Q401:Q464" si="92">IF(ISNUMBER($A401),$A401,NA())</f>
        <v>#N/A</v>
      </c>
      <c r="R401" s="1" t="e">
        <f t="shared" ref="R401:R464" si="93">IF(ISNUMBER($F401),$F401,NA())</f>
        <v>#N/A</v>
      </c>
      <c r="S401" s="1" t="e">
        <f t="shared" ref="S401:S464" si="94">IF(ISNUMBER($L401),$L401,NA())</f>
        <v>#N/A</v>
      </c>
    </row>
    <row r="402" spans="1:19" ht="14.4" x14ac:dyDescent="0.3">
      <c r="A402" s="116" t="str">
        <f t="shared" ref="A402:A465" si="95">IF(AND(N($F401)&lt;=0,N($L401)&lt;=0),"",$A401+1)</f>
        <v/>
      </c>
      <c r="B402" s="117" t="str">
        <f t="shared" ref="B402:B465" si="96">IF(N($F401)&lt;=0,"",$F401)</f>
        <v/>
      </c>
      <c r="C402" s="117" t="str">
        <f t="shared" si="84"/>
        <v/>
      </c>
      <c r="D402" s="117" t="str">
        <f t="shared" si="85"/>
        <v/>
      </c>
      <c r="E402" s="117" t="str">
        <f t="shared" si="86"/>
        <v/>
      </c>
      <c r="F402" s="117" t="str">
        <f t="shared" si="87"/>
        <v/>
      </c>
      <c r="H402" s="117" t="str">
        <f t="shared" ref="H402:H465" si="97">IF(N($L401)&lt;=0,"",$L401)</f>
        <v/>
      </c>
      <c r="I402" s="117" t="str">
        <f t="shared" si="88"/>
        <v/>
      </c>
      <c r="J402" s="117" t="str">
        <f t="shared" si="89"/>
        <v/>
      </c>
      <c r="K402" s="117" t="str">
        <f t="shared" si="90"/>
        <v/>
      </c>
      <c r="L402" s="117" t="str">
        <f t="shared" si="91"/>
        <v/>
      </c>
      <c r="Q402" s="1" t="e">
        <f t="shared" si="92"/>
        <v>#N/A</v>
      </c>
      <c r="R402" s="1" t="e">
        <f t="shared" si="93"/>
        <v>#N/A</v>
      </c>
      <c r="S402" s="1" t="e">
        <f t="shared" si="94"/>
        <v>#N/A</v>
      </c>
    </row>
    <row r="403" spans="1:19" ht="14.4" x14ac:dyDescent="0.3">
      <c r="A403" s="116" t="str">
        <f t="shared" si="95"/>
        <v/>
      </c>
      <c r="B403" s="117" t="str">
        <f t="shared" si="96"/>
        <v/>
      </c>
      <c r="C403" s="117" t="str">
        <f t="shared" si="84"/>
        <v/>
      </c>
      <c r="D403" s="117" t="str">
        <f t="shared" si="85"/>
        <v/>
      </c>
      <c r="E403" s="117" t="str">
        <f t="shared" si="86"/>
        <v/>
      </c>
      <c r="F403" s="117" t="str">
        <f t="shared" si="87"/>
        <v/>
      </c>
      <c r="H403" s="117" t="str">
        <f t="shared" si="97"/>
        <v/>
      </c>
      <c r="I403" s="117" t="str">
        <f t="shared" si="88"/>
        <v/>
      </c>
      <c r="J403" s="117" t="str">
        <f t="shared" si="89"/>
        <v/>
      </c>
      <c r="K403" s="117" t="str">
        <f t="shared" si="90"/>
        <v/>
      </c>
      <c r="L403" s="117" t="str">
        <f t="shared" si="91"/>
        <v/>
      </c>
      <c r="Q403" s="1" t="e">
        <f t="shared" si="92"/>
        <v>#N/A</v>
      </c>
      <c r="R403" s="1" t="e">
        <f t="shared" si="93"/>
        <v>#N/A</v>
      </c>
      <c r="S403" s="1" t="e">
        <f t="shared" si="94"/>
        <v>#N/A</v>
      </c>
    </row>
    <row r="404" spans="1:19" ht="14.4" x14ac:dyDescent="0.3">
      <c r="A404" s="116" t="str">
        <f t="shared" si="95"/>
        <v/>
      </c>
      <c r="B404" s="117" t="str">
        <f t="shared" si="96"/>
        <v/>
      </c>
      <c r="C404" s="117" t="str">
        <f t="shared" si="84"/>
        <v/>
      </c>
      <c r="D404" s="117" t="str">
        <f t="shared" si="85"/>
        <v/>
      </c>
      <c r="E404" s="117" t="str">
        <f t="shared" si="86"/>
        <v/>
      </c>
      <c r="F404" s="117" t="str">
        <f t="shared" si="87"/>
        <v/>
      </c>
      <c r="H404" s="117" t="str">
        <f t="shared" si="97"/>
        <v/>
      </c>
      <c r="I404" s="117" t="str">
        <f t="shared" si="88"/>
        <v/>
      </c>
      <c r="J404" s="117" t="str">
        <f t="shared" si="89"/>
        <v/>
      </c>
      <c r="K404" s="117" t="str">
        <f t="shared" si="90"/>
        <v/>
      </c>
      <c r="L404" s="117" t="str">
        <f t="shared" si="91"/>
        <v/>
      </c>
      <c r="Q404" s="1" t="e">
        <f t="shared" si="92"/>
        <v>#N/A</v>
      </c>
      <c r="R404" s="1" t="e">
        <f t="shared" si="93"/>
        <v>#N/A</v>
      </c>
      <c r="S404" s="1" t="e">
        <f t="shared" si="94"/>
        <v>#N/A</v>
      </c>
    </row>
    <row r="405" spans="1:19" ht="14.4" x14ac:dyDescent="0.3">
      <c r="A405" s="116" t="str">
        <f t="shared" si="95"/>
        <v/>
      </c>
      <c r="B405" s="117" t="str">
        <f t="shared" si="96"/>
        <v/>
      </c>
      <c r="C405" s="117" t="str">
        <f t="shared" si="84"/>
        <v/>
      </c>
      <c r="D405" s="117" t="str">
        <f t="shared" si="85"/>
        <v/>
      </c>
      <c r="E405" s="117" t="str">
        <f t="shared" si="86"/>
        <v/>
      </c>
      <c r="F405" s="117" t="str">
        <f t="shared" si="87"/>
        <v/>
      </c>
      <c r="H405" s="117" t="str">
        <f t="shared" si="97"/>
        <v/>
      </c>
      <c r="I405" s="117" t="str">
        <f t="shared" si="88"/>
        <v/>
      </c>
      <c r="J405" s="117" t="str">
        <f t="shared" si="89"/>
        <v/>
      </c>
      <c r="K405" s="117" t="str">
        <f t="shared" si="90"/>
        <v/>
      </c>
      <c r="L405" s="117" t="str">
        <f t="shared" si="91"/>
        <v/>
      </c>
      <c r="Q405" s="1" t="e">
        <f t="shared" si="92"/>
        <v>#N/A</v>
      </c>
      <c r="R405" s="1" t="e">
        <f t="shared" si="93"/>
        <v>#N/A</v>
      </c>
      <c r="S405" s="1" t="e">
        <f t="shared" si="94"/>
        <v>#N/A</v>
      </c>
    </row>
    <row r="406" spans="1:19" ht="14.4" x14ac:dyDescent="0.3">
      <c r="A406" s="116" t="str">
        <f t="shared" si="95"/>
        <v/>
      </c>
      <c r="B406" s="117" t="str">
        <f t="shared" si="96"/>
        <v/>
      </c>
      <c r="C406" s="117" t="str">
        <f t="shared" si="84"/>
        <v/>
      </c>
      <c r="D406" s="117" t="str">
        <f t="shared" si="85"/>
        <v/>
      </c>
      <c r="E406" s="117" t="str">
        <f t="shared" si="86"/>
        <v/>
      </c>
      <c r="F406" s="117" t="str">
        <f t="shared" si="87"/>
        <v/>
      </c>
      <c r="H406" s="117" t="str">
        <f t="shared" si="97"/>
        <v/>
      </c>
      <c r="I406" s="117" t="str">
        <f t="shared" si="88"/>
        <v/>
      </c>
      <c r="J406" s="117" t="str">
        <f t="shared" si="89"/>
        <v/>
      </c>
      <c r="K406" s="117" t="str">
        <f t="shared" si="90"/>
        <v/>
      </c>
      <c r="L406" s="117" t="str">
        <f t="shared" si="91"/>
        <v/>
      </c>
      <c r="Q406" s="1" t="e">
        <f t="shared" si="92"/>
        <v>#N/A</v>
      </c>
      <c r="R406" s="1" t="e">
        <f t="shared" si="93"/>
        <v>#N/A</v>
      </c>
      <c r="S406" s="1" t="e">
        <f t="shared" si="94"/>
        <v>#N/A</v>
      </c>
    </row>
    <row r="407" spans="1:19" ht="14.4" x14ac:dyDescent="0.3">
      <c r="A407" s="116" t="str">
        <f t="shared" si="95"/>
        <v/>
      </c>
      <c r="B407" s="117" t="str">
        <f t="shared" si="96"/>
        <v/>
      </c>
      <c r="C407" s="117" t="str">
        <f t="shared" si="84"/>
        <v/>
      </c>
      <c r="D407" s="117" t="str">
        <f t="shared" si="85"/>
        <v/>
      </c>
      <c r="E407" s="117" t="str">
        <f t="shared" si="86"/>
        <v/>
      </c>
      <c r="F407" s="117" t="str">
        <f t="shared" si="87"/>
        <v/>
      </c>
      <c r="H407" s="117" t="str">
        <f t="shared" si="97"/>
        <v/>
      </c>
      <c r="I407" s="117" t="str">
        <f t="shared" si="88"/>
        <v/>
      </c>
      <c r="J407" s="117" t="str">
        <f t="shared" si="89"/>
        <v/>
      </c>
      <c r="K407" s="117" t="str">
        <f t="shared" si="90"/>
        <v/>
      </c>
      <c r="L407" s="117" t="str">
        <f t="shared" si="91"/>
        <v/>
      </c>
      <c r="Q407" s="1" t="e">
        <f t="shared" si="92"/>
        <v>#N/A</v>
      </c>
      <c r="R407" s="1" t="e">
        <f t="shared" si="93"/>
        <v>#N/A</v>
      </c>
      <c r="S407" s="1" t="e">
        <f t="shared" si="94"/>
        <v>#N/A</v>
      </c>
    </row>
    <row r="408" spans="1:19" ht="14.4" x14ac:dyDescent="0.3">
      <c r="A408" s="116" t="str">
        <f t="shared" si="95"/>
        <v/>
      </c>
      <c r="B408" s="117" t="str">
        <f t="shared" si="96"/>
        <v/>
      </c>
      <c r="C408" s="117" t="str">
        <f t="shared" si="84"/>
        <v/>
      </c>
      <c r="D408" s="117" t="str">
        <f t="shared" si="85"/>
        <v/>
      </c>
      <c r="E408" s="117" t="str">
        <f t="shared" si="86"/>
        <v/>
      </c>
      <c r="F408" s="117" t="str">
        <f t="shared" si="87"/>
        <v/>
      </c>
      <c r="H408" s="117" t="str">
        <f t="shared" si="97"/>
        <v/>
      </c>
      <c r="I408" s="117" t="str">
        <f t="shared" si="88"/>
        <v/>
      </c>
      <c r="J408" s="117" t="str">
        <f t="shared" si="89"/>
        <v/>
      </c>
      <c r="K408" s="117" t="str">
        <f t="shared" si="90"/>
        <v/>
      </c>
      <c r="L408" s="117" t="str">
        <f t="shared" si="91"/>
        <v/>
      </c>
      <c r="Q408" s="1" t="e">
        <f t="shared" si="92"/>
        <v>#N/A</v>
      </c>
      <c r="R408" s="1" t="e">
        <f t="shared" si="93"/>
        <v>#N/A</v>
      </c>
      <c r="S408" s="1" t="e">
        <f t="shared" si="94"/>
        <v>#N/A</v>
      </c>
    </row>
    <row r="409" spans="1:19" ht="14.4" x14ac:dyDescent="0.3">
      <c r="A409" s="116" t="str">
        <f t="shared" si="95"/>
        <v/>
      </c>
      <c r="B409" s="117" t="str">
        <f t="shared" si="96"/>
        <v/>
      </c>
      <c r="C409" s="117" t="str">
        <f t="shared" si="84"/>
        <v/>
      </c>
      <c r="D409" s="117" t="str">
        <f t="shared" si="85"/>
        <v/>
      </c>
      <c r="E409" s="117" t="str">
        <f t="shared" si="86"/>
        <v/>
      </c>
      <c r="F409" s="117" t="str">
        <f t="shared" si="87"/>
        <v/>
      </c>
      <c r="H409" s="117" t="str">
        <f t="shared" si="97"/>
        <v/>
      </c>
      <c r="I409" s="117" t="str">
        <f t="shared" si="88"/>
        <v/>
      </c>
      <c r="J409" s="117" t="str">
        <f t="shared" si="89"/>
        <v/>
      </c>
      <c r="K409" s="117" t="str">
        <f t="shared" si="90"/>
        <v/>
      </c>
      <c r="L409" s="117" t="str">
        <f t="shared" si="91"/>
        <v/>
      </c>
      <c r="Q409" s="1" t="e">
        <f t="shared" si="92"/>
        <v>#N/A</v>
      </c>
      <c r="R409" s="1" t="e">
        <f t="shared" si="93"/>
        <v>#N/A</v>
      </c>
      <c r="S409" s="1" t="e">
        <f t="shared" si="94"/>
        <v>#N/A</v>
      </c>
    </row>
    <row r="410" spans="1:19" ht="14.4" x14ac:dyDescent="0.3">
      <c r="A410" s="116" t="str">
        <f t="shared" si="95"/>
        <v/>
      </c>
      <c r="B410" s="117" t="str">
        <f t="shared" si="96"/>
        <v/>
      </c>
      <c r="C410" s="117" t="str">
        <f t="shared" si="84"/>
        <v/>
      </c>
      <c r="D410" s="117" t="str">
        <f t="shared" si="85"/>
        <v/>
      </c>
      <c r="E410" s="117" t="str">
        <f t="shared" si="86"/>
        <v/>
      </c>
      <c r="F410" s="117" t="str">
        <f t="shared" si="87"/>
        <v/>
      </c>
      <c r="H410" s="117" t="str">
        <f t="shared" si="97"/>
        <v/>
      </c>
      <c r="I410" s="117" t="str">
        <f t="shared" si="88"/>
        <v/>
      </c>
      <c r="J410" s="117" t="str">
        <f t="shared" si="89"/>
        <v/>
      </c>
      <c r="K410" s="117" t="str">
        <f t="shared" si="90"/>
        <v/>
      </c>
      <c r="L410" s="117" t="str">
        <f t="shared" si="91"/>
        <v/>
      </c>
      <c r="Q410" s="1" t="e">
        <f t="shared" si="92"/>
        <v>#N/A</v>
      </c>
      <c r="R410" s="1" t="e">
        <f t="shared" si="93"/>
        <v>#N/A</v>
      </c>
      <c r="S410" s="1" t="e">
        <f t="shared" si="94"/>
        <v>#N/A</v>
      </c>
    </row>
    <row r="411" spans="1:19" ht="14.4" x14ac:dyDescent="0.3">
      <c r="A411" s="116" t="str">
        <f t="shared" si="95"/>
        <v/>
      </c>
      <c r="B411" s="117" t="str">
        <f t="shared" si="96"/>
        <v/>
      </c>
      <c r="C411" s="117" t="str">
        <f t="shared" si="84"/>
        <v/>
      </c>
      <c r="D411" s="117" t="str">
        <f t="shared" si="85"/>
        <v/>
      </c>
      <c r="E411" s="117" t="str">
        <f t="shared" si="86"/>
        <v/>
      </c>
      <c r="F411" s="117" t="str">
        <f t="shared" si="87"/>
        <v/>
      </c>
      <c r="H411" s="117" t="str">
        <f t="shared" si="97"/>
        <v/>
      </c>
      <c r="I411" s="117" t="str">
        <f t="shared" si="88"/>
        <v/>
      </c>
      <c r="J411" s="117" t="str">
        <f t="shared" si="89"/>
        <v/>
      </c>
      <c r="K411" s="117" t="str">
        <f t="shared" si="90"/>
        <v/>
      </c>
      <c r="L411" s="117" t="str">
        <f t="shared" si="91"/>
        <v/>
      </c>
      <c r="Q411" s="1" t="e">
        <f t="shared" si="92"/>
        <v>#N/A</v>
      </c>
      <c r="R411" s="1" t="e">
        <f t="shared" si="93"/>
        <v>#N/A</v>
      </c>
      <c r="S411" s="1" t="e">
        <f t="shared" si="94"/>
        <v>#N/A</v>
      </c>
    </row>
    <row r="412" spans="1:19" ht="14.4" x14ac:dyDescent="0.3">
      <c r="A412" s="116" t="str">
        <f t="shared" si="95"/>
        <v/>
      </c>
      <c r="B412" s="117" t="str">
        <f t="shared" si="96"/>
        <v/>
      </c>
      <c r="C412" s="117" t="str">
        <f t="shared" si="84"/>
        <v/>
      </c>
      <c r="D412" s="117" t="str">
        <f t="shared" si="85"/>
        <v/>
      </c>
      <c r="E412" s="117" t="str">
        <f t="shared" si="86"/>
        <v/>
      </c>
      <c r="F412" s="117" t="str">
        <f t="shared" si="87"/>
        <v/>
      </c>
      <c r="H412" s="117" t="str">
        <f t="shared" si="97"/>
        <v/>
      </c>
      <c r="I412" s="117" t="str">
        <f t="shared" si="88"/>
        <v/>
      </c>
      <c r="J412" s="117" t="str">
        <f t="shared" si="89"/>
        <v/>
      </c>
      <c r="K412" s="117" t="str">
        <f t="shared" si="90"/>
        <v/>
      </c>
      <c r="L412" s="117" t="str">
        <f t="shared" si="91"/>
        <v/>
      </c>
      <c r="Q412" s="1" t="e">
        <f t="shared" si="92"/>
        <v>#N/A</v>
      </c>
      <c r="R412" s="1" t="e">
        <f t="shared" si="93"/>
        <v>#N/A</v>
      </c>
      <c r="S412" s="1" t="e">
        <f t="shared" si="94"/>
        <v>#N/A</v>
      </c>
    </row>
    <row r="413" spans="1:19" ht="14.4" x14ac:dyDescent="0.3">
      <c r="A413" s="116" t="str">
        <f t="shared" si="95"/>
        <v/>
      </c>
      <c r="B413" s="117" t="str">
        <f t="shared" si="96"/>
        <v/>
      </c>
      <c r="C413" s="117" t="str">
        <f t="shared" si="84"/>
        <v/>
      </c>
      <c r="D413" s="117" t="str">
        <f t="shared" si="85"/>
        <v/>
      </c>
      <c r="E413" s="117" t="str">
        <f t="shared" si="86"/>
        <v/>
      </c>
      <c r="F413" s="117" t="str">
        <f t="shared" si="87"/>
        <v/>
      </c>
      <c r="H413" s="117" t="str">
        <f t="shared" si="97"/>
        <v/>
      </c>
      <c r="I413" s="117" t="str">
        <f t="shared" si="88"/>
        <v/>
      </c>
      <c r="J413" s="117" t="str">
        <f t="shared" si="89"/>
        <v/>
      </c>
      <c r="K413" s="117" t="str">
        <f t="shared" si="90"/>
        <v/>
      </c>
      <c r="L413" s="117" t="str">
        <f t="shared" si="91"/>
        <v/>
      </c>
      <c r="Q413" s="1" t="e">
        <f t="shared" si="92"/>
        <v>#N/A</v>
      </c>
      <c r="R413" s="1" t="e">
        <f t="shared" si="93"/>
        <v>#N/A</v>
      </c>
      <c r="S413" s="1" t="e">
        <f t="shared" si="94"/>
        <v>#N/A</v>
      </c>
    </row>
    <row r="414" spans="1:19" ht="14.4" x14ac:dyDescent="0.3">
      <c r="A414" s="116" t="str">
        <f t="shared" si="95"/>
        <v/>
      </c>
      <c r="B414" s="117" t="str">
        <f t="shared" si="96"/>
        <v/>
      </c>
      <c r="C414" s="117" t="str">
        <f t="shared" si="84"/>
        <v/>
      </c>
      <c r="D414" s="117" t="str">
        <f t="shared" si="85"/>
        <v/>
      </c>
      <c r="E414" s="117" t="str">
        <f t="shared" si="86"/>
        <v/>
      </c>
      <c r="F414" s="117" t="str">
        <f t="shared" si="87"/>
        <v/>
      </c>
      <c r="H414" s="117" t="str">
        <f t="shared" si="97"/>
        <v/>
      </c>
      <c r="I414" s="117" t="str">
        <f t="shared" si="88"/>
        <v/>
      </c>
      <c r="J414" s="117" t="str">
        <f t="shared" si="89"/>
        <v/>
      </c>
      <c r="K414" s="117" t="str">
        <f t="shared" si="90"/>
        <v/>
      </c>
      <c r="L414" s="117" t="str">
        <f t="shared" si="91"/>
        <v/>
      </c>
      <c r="Q414" s="1" t="e">
        <f t="shared" si="92"/>
        <v>#N/A</v>
      </c>
      <c r="R414" s="1" t="e">
        <f t="shared" si="93"/>
        <v>#N/A</v>
      </c>
      <c r="S414" s="1" t="e">
        <f t="shared" si="94"/>
        <v>#N/A</v>
      </c>
    </row>
    <row r="415" spans="1:19" ht="14.4" x14ac:dyDescent="0.3">
      <c r="A415" s="116" t="str">
        <f t="shared" si="95"/>
        <v/>
      </c>
      <c r="B415" s="117" t="str">
        <f t="shared" si="96"/>
        <v/>
      </c>
      <c r="C415" s="117" t="str">
        <f t="shared" si="84"/>
        <v/>
      </c>
      <c r="D415" s="117" t="str">
        <f t="shared" si="85"/>
        <v/>
      </c>
      <c r="E415" s="117" t="str">
        <f t="shared" si="86"/>
        <v/>
      </c>
      <c r="F415" s="117" t="str">
        <f t="shared" si="87"/>
        <v/>
      </c>
      <c r="H415" s="117" t="str">
        <f t="shared" si="97"/>
        <v/>
      </c>
      <c r="I415" s="117" t="str">
        <f t="shared" si="88"/>
        <v/>
      </c>
      <c r="J415" s="117" t="str">
        <f t="shared" si="89"/>
        <v/>
      </c>
      <c r="K415" s="117" t="str">
        <f t="shared" si="90"/>
        <v/>
      </c>
      <c r="L415" s="117" t="str">
        <f t="shared" si="91"/>
        <v/>
      </c>
      <c r="Q415" s="1" t="e">
        <f t="shared" si="92"/>
        <v>#N/A</v>
      </c>
      <c r="R415" s="1" t="e">
        <f t="shared" si="93"/>
        <v>#N/A</v>
      </c>
      <c r="S415" s="1" t="e">
        <f t="shared" si="94"/>
        <v>#N/A</v>
      </c>
    </row>
    <row r="416" spans="1:19" ht="14.4" x14ac:dyDescent="0.3">
      <c r="A416" s="116" t="str">
        <f t="shared" si="95"/>
        <v/>
      </c>
      <c r="B416" s="117" t="str">
        <f t="shared" si="96"/>
        <v/>
      </c>
      <c r="C416" s="117" t="str">
        <f t="shared" si="84"/>
        <v/>
      </c>
      <c r="D416" s="117" t="str">
        <f t="shared" si="85"/>
        <v/>
      </c>
      <c r="E416" s="117" t="str">
        <f t="shared" si="86"/>
        <v/>
      </c>
      <c r="F416" s="117" t="str">
        <f t="shared" si="87"/>
        <v/>
      </c>
      <c r="H416" s="117" t="str">
        <f t="shared" si="97"/>
        <v/>
      </c>
      <c r="I416" s="117" t="str">
        <f t="shared" si="88"/>
        <v/>
      </c>
      <c r="J416" s="117" t="str">
        <f t="shared" si="89"/>
        <v/>
      </c>
      <c r="K416" s="117" t="str">
        <f t="shared" si="90"/>
        <v/>
      </c>
      <c r="L416" s="117" t="str">
        <f t="shared" si="91"/>
        <v/>
      </c>
      <c r="Q416" s="1" t="e">
        <f t="shared" si="92"/>
        <v>#N/A</v>
      </c>
      <c r="R416" s="1" t="e">
        <f t="shared" si="93"/>
        <v>#N/A</v>
      </c>
      <c r="S416" s="1" t="e">
        <f t="shared" si="94"/>
        <v>#N/A</v>
      </c>
    </row>
    <row r="417" spans="1:19" ht="14.4" x14ac:dyDescent="0.3">
      <c r="A417" s="116" t="str">
        <f t="shared" si="95"/>
        <v/>
      </c>
      <c r="B417" s="117" t="str">
        <f t="shared" si="96"/>
        <v/>
      </c>
      <c r="C417" s="117" t="str">
        <f t="shared" si="84"/>
        <v/>
      </c>
      <c r="D417" s="117" t="str">
        <f t="shared" si="85"/>
        <v/>
      </c>
      <c r="E417" s="117" t="str">
        <f t="shared" si="86"/>
        <v/>
      </c>
      <c r="F417" s="117" t="str">
        <f t="shared" si="87"/>
        <v/>
      </c>
      <c r="H417" s="117" t="str">
        <f t="shared" si="97"/>
        <v/>
      </c>
      <c r="I417" s="117" t="str">
        <f t="shared" si="88"/>
        <v/>
      </c>
      <c r="J417" s="117" t="str">
        <f t="shared" si="89"/>
        <v/>
      </c>
      <c r="K417" s="117" t="str">
        <f t="shared" si="90"/>
        <v/>
      </c>
      <c r="L417" s="117" t="str">
        <f t="shared" si="91"/>
        <v/>
      </c>
      <c r="Q417" s="1" t="e">
        <f t="shared" si="92"/>
        <v>#N/A</v>
      </c>
      <c r="R417" s="1" t="e">
        <f t="shared" si="93"/>
        <v>#N/A</v>
      </c>
      <c r="S417" s="1" t="e">
        <f t="shared" si="94"/>
        <v>#N/A</v>
      </c>
    </row>
    <row r="418" spans="1:19" ht="14.4" x14ac:dyDescent="0.3">
      <c r="A418" s="116" t="str">
        <f t="shared" si="95"/>
        <v/>
      </c>
      <c r="B418" s="117" t="str">
        <f t="shared" si="96"/>
        <v/>
      </c>
      <c r="C418" s="117" t="str">
        <f t="shared" si="84"/>
        <v/>
      </c>
      <c r="D418" s="117" t="str">
        <f t="shared" si="85"/>
        <v/>
      </c>
      <c r="E418" s="117" t="str">
        <f t="shared" si="86"/>
        <v/>
      </c>
      <c r="F418" s="117" t="str">
        <f t="shared" si="87"/>
        <v/>
      </c>
      <c r="H418" s="117" t="str">
        <f t="shared" si="97"/>
        <v/>
      </c>
      <c r="I418" s="117" t="str">
        <f t="shared" si="88"/>
        <v/>
      </c>
      <c r="J418" s="117" t="str">
        <f t="shared" si="89"/>
        <v/>
      </c>
      <c r="K418" s="117" t="str">
        <f t="shared" si="90"/>
        <v/>
      </c>
      <c r="L418" s="117" t="str">
        <f t="shared" si="91"/>
        <v/>
      </c>
      <c r="Q418" s="1" t="e">
        <f t="shared" si="92"/>
        <v>#N/A</v>
      </c>
      <c r="R418" s="1" t="e">
        <f t="shared" si="93"/>
        <v>#N/A</v>
      </c>
      <c r="S418" s="1" t="e">
        <f t="shared" si="94"/>
        <v>#N/A</v>
      </c>
    </row>
    <row r="419" spans="1:19" ht="14.4" x14ac:dyDescent="0.3">
      <c r="A419" s="116" t="str">
        <f t="shared" si="95"/>
        <v/>
      </c>
      <c r="B419" s="117" t="str">
        <f t="shared" si="96"/>
        <v/>
      </c>
      <c r="C419" s="117" t="str">
        <f t="shared" si="84"/>
        <v/>
      </c>
      <c r="D419" s="117" t="str">
        <f t="shared" si="85"/>
        <v/>
      </c>
      <c r="E419" s="117" t="str">
        <f t="shared" si="86"/>
        <v/>
      </c>
      <c r="F419" s="117" t="str">
        <f t="shared" si="87"/>
        <v/>
      </c>
      <c r="H419" s="117" t="str">
        <f t="shared" si="97"/>
        <v/>
      </c>
      <c r="I419" s="117" t="str">
        <f t="shared" si="88"/>
        <v/>
      </c>
      <c r="J419" s="117" t="str">
        <f t="shared" si="89"/>
        <v/>
      </c>
      <c r="K419" s="117" t="str">
        <f t="shared" si="90"/>
        <v/>
      </c>
      <c r="L419" s="117" t="str">
        <f t="shared" si="91"/>
        <v/>
      </c>
      <c r="Q419" s="1" t="e">
        <f t="shared" si="92"/>
        <v>#N/A</v>
      </c>
      <c r="R419" s="1" t="e">
        <f t="shared" si="93"/>
        <v>#N/A</v>
      </c>
      <c r="S419" s="1" t="e">
        <f t="shared" si="94"/>
        <v>#N/A</v>
      </c>
    </row>
    <row r="420" spans="1:19" ht="14.4" x14ac:dyDescent="0.3">
      <c r="A420" s="116" t="str">
        <f t="shared" si="95"/>
        <v/>
      </c>
      <c r="B420" s="117" t="str">
        <f t="shared" si="96"/>
        <v/>
      </c>
      <c r="C420" s="117" t="str">
        <f t="shared" si="84"/>
        <v/>
      </c>
      <c r="D420" s="117" t="str">
        <f t="shared" si="85"/>
        <v/>
      </c>
      <c r="E420" s="117" t="str">
        <f t="shared" si="86"/>
        <v/>
      </c>
      <c r="F420" s="117" t="str">
        <f t="shared" si="87"/>
        <v/>
      </c>
      <c r="H420" s="117" t="str">
        <f t="shared" si="97"/>
        <v/>
      </c>
      <c r="I420" s="117" t="str">
        <f t="shared" si="88"/>
        <v/>
      </c>
      <c r="J420" s="117" t="str">
        <f t="shared" si="89"/>
        <v/>
      </c>
      <c r="K420" s="117" t="str">
        <f t="shared" si="90"/>
        <v/>
      </c>
      <c r="L420" s="117" t="str">
        <f t="shared" si="91"/>
        <v/>
      </c>
      <c r="Q420" s="1" t="e">
        <f t="shared" si="92"/>
        <v>#N/A</v>
      </c>
      <c r="R420" s="1" t="e">
        <f t="shared" si="93"/>
        <v>#N/A</v>
      </c>
      <c r="S420" s="1" t="e">
        <f t="shared" si="94"/>
        <v>#N/A</v>
      </c>
    </row>
    <row r="421" spans="1:19" ht="14.4" x14ac:dyDescent="0.3">
      <c r="A421" s="116" t="str">
        <f t="shared" si="95"/>
        <v/>
      </c>
      <c r="B421" s="117" t="str">
        <f t="shared" si="96"/>
        <v/>
      </c>
      <c r="C421" s="117" t="str">
        <f t="shared" si="84"/>
        <v/>
      </c>
      <c r="D421" s="117" t="str">
        <f t="shared" si="85"/>
        <v/>
      </c>
      <c r="E421" s="117" t="str">
        <f t="shared" si="86"/>
        <v/>
      </c>
      <c r="F421" s="117" t="str">
        <f t="shared" si="87"/>
        <v/>
      </c>
      <c r="H421" s="117" t="str">
        <f t="shared" si="97"/>
        <v/>
      </c>
      <c r="I421" s="117" t="str">
        <f t="shared" si="88"/>
        <v/>
      </c>
      <c r="J421" s="117" t="str">
        <f t="shared" si="89"/>
        <v/>
      </c>
      <c r="K421" s="117" t="str">
        <f t="shared" si="90"/>
        <v/>
      </c>
      <c r="L421" s="117" t="str">
        <f t="shared" si="91"/>
        <v/>
      </c>
      <c r="Q421" s="1" t="e">
        <f t="shared" si="92"/>
        <v>#N/A</v>
      </c>
      <c r="R421" s="1" t="e">
        <f t="shared" si="93"/>
        <v>#N/A</v>
      </c>
      <c r="S421" s="1" t="e">
        <f t="shared" si="94"/>
        <v>#N/A</v>
      </c>
    </row>
    <row r="422" spans="1:19" ht="14.4" x14ac:dyDescent="0.3">
      <c r="A422" s="116" t="str">
        <f t="shared" si="95"/>
        <v/>
      </c>
      <c r="B422" s="117" t="str">
        <f t="shared" si="96"/>
        <v/>
      </c>
      <c r="C422" s="117" t="str">
        <f t="shared" si="84"/>
        <v/>
      </c>
      <c r="D422" s="117" t="str">
        <f t="shared" si="85"/>
        <v/>
      </c>
      <c r="E422" s="117" t="str">
        <f t="shared" si="86"/>
        <v/>
      </c>
      <c r="F422" s="117" t="str">
        <f t="shared" si="87"/>
        <v/>
      </c>
      <c r="H422" s="117" t="str">
        <f t="shared" si="97"/>
        <v/>
      </c>
      <c r="I422" s="117" t="str">
        <f t="shared" si="88"/>
        <v/>
      </c>
      <c r="J422" s="117" t="str">
        <f t="shared" si="89"/>
        <v/>
      </c>
      <c r="K422" s="117" t="str">
        <f t="shared" si="90"/>
        <v/>
      </c>
      <c r="L422" s="117" t="str">
        <f t="shared" si="91"/>
        <v/>
      </c>
      <c r="Q422" s="1" t="e">
        <f t="shared" si="92"/>
        <v>#N/A</v>
      </c>
      <c r="R422" s="1" t="e">
        <f t="shared" si="93"/>
        <v>#N/A</v>
      </c>
      <c r="S422" s="1" t="e">
        <f t="shared" si="94"/>
        <v>#N/A</v>
      </c>
    </row>
    <row r="423" spans="1:19" ht="14.4" x14ac:dyDescent="0.3">
      <c r="A423" s="116" t="str">
        <f t="shared" si="95"/>
        <v/>
      </c>
      <c r="B423" s="117" t="str">
        <f t="shared" si="96"/>
        <v/>
      </c>
      <c r="C423" s="117" t="str">
        <f t="shared" si="84"/>
        <v/>
      </c>
      <c r="D423" s="117" t="str">
        <f t="shared" si="85"/>
        <v/>
      </c>
      <c r="E423" s="117" t="str">
        <f t="shared" si="86"/>
        <v/>
      </c>
      <c r="F423" s="117" t="str">
        <f t="shared" si="87"/>
        <v/>
      </c>
      <c r="H423" s="117" t="str">
        <f t="shared" si="97"/>
        <v/>
      </c>
      <c r="I423" s="117" t="str">
        <f t="shared" si="88"/>
        <v/>
      </c>
      <c r="J423" s="117" t="str">
        <f t="shared" si="89"/>
        <v/>
      </c>
      <c r="K423" s="117" t="str">
        <f t="shared" si="90"/>
        <v/>
      </c>
      <c r="L423" s="117" t="str">
        <f t="shared" si="91"/>
        <v/>
      </c>
      <c r="Q423" s="1" t="e">
        <f t="shared" si="92"/>
        <v>#N/A</v>
      </c>
      <c r="R423" s="1" t="e">
        <f t="shared" si="93"/>
        <v>#N/A</v>
      </c>
      <c r="S423" s="1" t="e">
        <f t="shared" si="94"/>
        <v>#N/A</v>
      </c>
    </row>
    <row r="424" spans="1:19" ht="14.4" x14ac:dyDescent="0.3">
      <c r="A424" s="116" t="str">
        <f t="shared" si="95"/>
        <v/>
      </c>
      <c r="B424" s="117" t="str">
        <f t="shared" si="96"/>
        <v/>
      </c>
      <c r="C424" s="117" t="str">
        <f t="shared" si="84"/>
        <v/>
      </c>
      <c r="D424" s="117" t="str">
        <f t="shared" si="85"/>
        <v/>
      </c>
      <c r="E424" s="117" t="str">
        <f t="shared" si="86"/>
        <v/>
      </c>
      <c r="F424" s="117" t="str">
        <f t="shared" si="87"/>
        <v/>
      </c>
      <c r="H424" s="117" t="str">
        <f t="shared" si="97"/>
        <v/>
      </c>
      <c r="I424" s="117" t="str">
        <f t="shared" si="88"/>
        <v/>
      </c>
      <c r="J424" s="117" t="str">
        <f t="shared" si="89"/>
        <v/>
      </c>
      <c r="K424" s="117" t="str">
        <f t="shared" si="90"/>
        <v/>
      </c>
      <c r="L424" s="117" t="str">
        <f t="shared" si="91"/>
        <v/>
      </c>
      <c r="Q424" s="1" t="e">
        <f t="shared" si="92"/>
        <v>#N/A</v>
      </c>
      <c r="R424" s="1" t="e">
        <f t="shared" si="93"/>
        <v>#N/A</v>
      </c>
      <c r="S424" s="1" t="e">
        <f t="shared" si="94"/>
        <v>#N/A</v>
      </c>
    </row>
    <row r="425" spans="1:19" ht="14.4" x14ac:dyDescent="0.3">
      <c r="A425" s="116" t="str">
        <f t="shared" si="95"/>
        <v/>
      </c>
      <c r="B425" s="117" t="str">
        <f t="shared" si="96"/>
        <v/>
      </c>
      <c r="C425" s="117" t="str">
        <f t="shared" si="84"/>
        <v/>
      </c>
      <c r="D425" s="117" t="str">
        <f t="shared" si="85"/>
        <v/>
      </c>
      <c r="E425" s="117" t="str">
        <f t="shared" si="86"/>
        <v/>
      </c>
      <c r="F425" s="117" t="str">
        <f t="shared" si="87"/>
        <v/>
      </c>
      <c r="H425" s="117" t="str">
        <f t="shared" si="97"/>
        <v/>
      </c>
      <c r="I425" s="117" t="str">
        <f t="shared" si="88"/>
        <v/>
      </c>
      <c r="J425" s="117" t="str">
        <f t="shared" si="89"/>
        <v/>
      </c>
      <c r="K425" s="117" t="str">
        <f t="shared" si="90"/>
        <v/>
      </c>
      <c r="L425" s="117" t="str">
        <f t="shared" si="91"/>
        <v/>
      </c>
      <c r="Q425" s="1" t="e">
        <f t="shared" si="92"/>
        <v>#N/A</v>
      </c>
      <c r="R425" s="1" t="e">
        <f t="shared" si="93"/>
        <v>#N/A</v>
      </c>
      <c r="S425" s="1" t="e">
        <f t="shared" si="94"/>
        <v>#N/A</v>
      </c>
    </row>
    <row r="426" spans="1:19" ht="14.4" x14ac:dyDescent="0.3">
      <c r="A426" s="116" t="str">
        <f t="shared" si="95"/>
        <v/>
      </c>
      <c r="B426" s="117" t="str">
        <f t="shared" si="96"/>
        <v/>
      </c>
      <c r="C426" s="117" t="str">
        <f t="shared" si="84"/>
        <v/>
      </c>
      <c r="D426" s="117" t="str">
        <f t="shared" si="85"/>
        <v/>
      </c>
      <c r="E426" s="117" t="str">
        <f t="shared" si="86"/>
        <v/>
      </c>
      <c r="F426" s="117" t="str">
        <f t="shared" si="87"/>
        <v/>
      </c>
      <c r="H426" s="117" t="str">
        <f t="shared" si="97"/>
        <v/>
      </c>
      <c r="I426" s="117" t="str">
        <f t="shared" si="88"/>
        <v/>
      </c>
      <c r="J426" s="117" t="str">
        <f t="shared" si="89"/>
        <v/>
      </c>
      <c r="K426" s="117" t="str">
        <f t="shared" si="90"/>
        <v/>
      </c>
      <c r="L426" s="117" t="str">
        <f t="shared" si="91"/>
        <v/>
      </c>
      <c r="Q426" s="1" t="e">
        <f t="shared" si="92"/>
        <v>#N/A</v>
      </c>
      <c r="R426" s="1" t="e">
        <f t="shared" si="93"/>
        <v>#N/A</v>
      </c>
      <c r="S426" s="1" t="e">
        <f t="shared" si="94"/>
        <v>#N/A</v>
      </c>
    </row>
    <row r="427" spans="1:19" ht="14.4" x14ac:dyDescent="0.3">
      <c r="A427" s="116" t="str">
        <f t="shared" si="95"/>
        <v/>
      </c>
      <c r="B427" s="117" t="str">
        <f t="shared" si="96"/>
        <v/>
      </c>
      <c r="C427" s="117" t="str">
        <f t="shared" si="84"/>
        <v/>
      </c>
      <c r="D427" s="117" t="str">
        <f t="shared" si="85"/>
        <v/>
      </c>
      <c r="E427" s="117" t="str">
        <f t="shared" si="86"/>
        <v/>
      </c>
      <c r="F427" s="117" t="str">
        <f t="shared" si="87"/>
        <v/>
      </c>
      <c r="H427" s="117" t="str">
        <f t="shared" si="97"/>
        <v/>
      </c>
      <c r="I427" s="117" t="str">
        <f t="shared" si="88"/>
        <v/>
      </c>
      <c r="J427" s="117" t="str">
        <f t="shared" si="89"/>
        <v/>
      </c>
      <c r="K427" s="117" t="str">
        <f t="shared" si="90"/>
        <v/>
      </c>
      <c r="L427" s="117" t="str">
        <f t="shared" si="91"/>
        <v/>
      </c>
      <c r="Q427" s="1" t="e">
        <f t="shared" si="92"/>
        <v>#N/A</v>
      </c>
      <c r="R427" s="1" t="e">
        <f t="shared" si="93"/>
        <v>#N/A</v>
      </c>
      <c r="S427" s="1" t="e">
        <f t="shared" si="94"/>
        <v>#N/A</v>
      </c>
    </row>
    <row r="428" spans="1:19" ht="14.4" x14ac:dyDescent="0.3">
      <c r="A428" s="116" t="str">
        <f t="shared" si="95"/>
        <v/>
      </c>
      <c r="B428" s="117" t="str">
        <f t="shared" si="96"/>
        <v/>
      </c>
      <c r="C428" s="117" t="str">
        <f t="shared" si="84"/>
        <v/>
      </c>
      <c r="D428" s="117" t="str">
        <f t="shared" si="85"/>
        <v/>
      </c>
      <c r="E428" s="117" t="str">
        <f t="shared" si="86"/>
        <v/>
      </c>
      <c r="F428" s="117" t="str">
        <f t="shared" si="87"/>
        <v/>
      </c>
      <c r="H428" s="117" t="str">
        <f t="shared" si="97"/>
        <v/>
      </c>
      <c r="I428" s="117" t="str">
        <f t="shared" si="88"/>
        <v/>
      </c>
      <c r="J428" s="117" t="str">
        <f t="shared" si="89"/>
        <v/>
      </c>
      <c r="K428" s="117" t="str">
        <f t="shared" si="90"/>
        <v/>
      </c>
      <c r="L428" s="117" t="str">
        <f t="shared" si="91"/>
        <v/>
      </c>
      <c r="Q428" s="1" t="e">
        <f t="shared" si="92"/>
        <v>#N/A</v>
      </c>
      <c r="R428" s="1" t="e">
        <f t="shared" si="93"/>
        <v>#N/A</v>
      </c>
      <c r="S428" s="1" t="e">
        <f t="shared" si="94"/>
        <v>#N/A</v>
      </c>
    </row>
    <row r="429" spans="1:19" ht="14.4" x14ac:dyDescent="0.3">
      <c r="A429" s="116" t="str">
        <f t="shared" si="95"/>
        <v/>
      </c>
      <c r="B429" s="117" t="str">
        <f t="shared" si="96"/>
        <v/>
      </c>
      <c r="C429" s="117" t="str">
        <f t="shared" si="84"/>
        <v/>
      </c>
      <c r="D429" s="117" t="str">
        <f t="shared" si="85"/>
        <v/>
      </c>
      <c r="E429" s="117" t="str">
        <f t="shared" si="86"/>
        <v/>
      </c>
      <c r="F429" s="117" t="str">
        <f t="shared" si="87"/>
        <v/>
      </c>
      <c r="H429" s="117" t="str">
        <f t="shared" si="97"/>
        <v/>
      </c>
      <c r="I429" s="117" t="str">
        <f t="shared" si="88"/>
        <v/>
      </c>
      <c r="J429" s="117" t="str">
        <f t="shared" si="89"/>
        <v/>
      </c>
      <c r="K429" s="117" t="str">
        <f t="shared" si="90"/>
        <v/>
      </c>
      <c r="L429" s="117" t="str">
        <f t="shared" si="91"/>
        <v/>
      </c>
      <c r="Q429" s="1" t="e">
        <f t="shared" si="92"/>
        <v>#N/A</v>
      </c>
      <c r="R429" s="1" t="e">
        <f t="shared" si="93"/>
        <v>#N/A</v>
      </c>
      <c r="S429" s="1" t="e">
        <f t="shared" si="94"/>
        <v>#N/A</v>
      </c>
    </row>
    <row r="430" spans="1:19" ht="14.4" x14ac:dyDescent="0.3">
      <c r="A430" s="116" t="str">
        <f t="shared" si="95"/>
        <v/>
      </c>
      <c r="B430" s="117" t="str">
        <f t="shared" si="96"/>
        <v/>
      </c>
      <c r="C430" s="117" t="str">
        <f t="shared" si="84"/>
        <v/>
      </c>
      <c r="D430" s="117" t="str">
        <f t="shared" si="85"/>
        <v/>
      </c>
      <c r="E430" s="117" t="str">
        <f t="shared" si="86"/>
        <v/>
      </c>
      <c r="F430" s="117" t="str">
        <f t="shared" si="87"/>
        <v/>
      </c>
      <c r="H430" s="117" t="str">
        <f t="shared" si="97"/>
        <v/>
      </c>
      <c r="I430" s="117" t="str">
        <f t="shared" si="88"/>
        <v/>
      </c>
      <c r="J430" s="117" t="str">
        <f t="shared" si="89"/>
        <v/>
      </c>
      <c r="K430" s="117" t="str">
        <f t="shared" si="90"/>
        <v/>
      </c>
      <c r="L430" s="117" t="str">
        <f t="shared" si="91"/>
        <v/>
      </c>
      <c r="Q430" s="1" t="e">
        <f t="shared" si="92"/>
        <v>#N/A</v>
      </c>
      <c r="R430" s="1" t="e">
        <f t="shared" si="93"/>
        <v>#N/A</v>
      </c>
      <c r="S430" s="1" t="e">
        <f t="shared" si="94"/>
        <v>#N/A</v>
      </c>
    </row>
    <row r="431" spans="1:19" ht="14.4" x14ac:dyDescent="0.3">
      <c r="A431" s="116" t="str">
        <f t="shared" si="95"/>
        <v/>
      </c>
      <c r="B431" s="117" t="str">
        <f t="shared" si="96"/>
        <v/>
      </c>
      <c r="C431" s="117" t="str">
        <f t="shared" si="84"/>
        <v/>
      </c>
      <c r="D431" s="117" t="str">
        <f t="shared" si="85"/>
        <v/>
      </c>
      <c r="E431" s="117" t="str">
        <f t="shared" si="86"/>
        <v/>
      </c>
      <c r="F431" s="117" t="str">
        <f t="shared" si="87"/>
        <v/>
      </c>
      <c r="H431" s="117" t="str">
        <f t="shared" si="97"/>
        <v/>
      </c>
      <c r="I431" s="117" t="str">
        <f t="shared" si="88"/>
        <v/>
      </c>
      <c r="J431" s="117" t="str">
        <f t="shared" si="89"/>
        <v/>
      </c>
      <c r="K431" s="117" t="str">
        <f t="shared" si="90"/>
        <v/>
      </c>
      <c r="L431" s="117" t="str">
        <f t="shared" si="91"/>
        <v/>
      </c>
      <c r="Q431" s="1" t="e">
        <f t="shared" si="92"/>
        <v>#N/A</v>
      </c>
      <c r="R431" s="1" t="e">
        <f t="shared" si="93"/>
        <v>#N/A</v>
      </c>
      <c r="S431" s="1" t="e">
        <f t="shared" si="94"/>
        <v>#N/A</v>
      </c>
    </row>
    <row r="432" spans="1:19" ht="14.4" x14ac:dyDescent="0.3">
      <c r="A432" s="116" t="str">
        <f t="shared" si="95"/>
        <v/>
      </c>
      <c r="B432" s="117" t="str">
        <f t="shared" si="96"/>
        <v/>
      </c>
      <c r="C432" s="117" t="str">
        <f t="shared" si="84"/>
        <v/>
      </c>
      <c r="D432" s="117" t="str">
        <f t="shared" si="85"/>
        <v/>
      </c>
      <c r="E432" s="117" t="str">
        <f t="shared" si="86"/>
        <v/>
      </c>
      <c r="F432" s="117" t="str">
        <f t="shared" si="87"/>
        <v/>
      </c>
      <c r="H432" s="117" t="str">
        <f t="shared" si="97"/>
        <v/>
      </c>
      <c r="I432" s="117" t="str">
        <f t="shared" si="88"/>
        <v/>
      </c>
      <c r="J432" s="117" t="str">
        <f t="shared" si="89"/>
        <v/>
      </c>
      <c r="K432" s="117" t="str">
        <f t="shared" si="90"/>
        <v/>
      </c>
      <c r="L432" s="117" t="str">
        <f t="shared" si="91"/>
        <v/>
      </c>
      <c r="Q432" s="1" t="e">
        <f t="shared" si="92"/>
        <v>#N/A</v>
      </c>
      <c r="R432" s="1" t="e">
        <f t="shared" si="93"/>
        <v>#N/A</v>
      </c>
      <c r="S432" s="1" t="e">
        <f t="shared" si="94"/>
        <v>#N/A</v>
      </c>
    </row>
    <row r="433" spans="1:19" ht="14.4" x14ac:dyDescent="0.3">
      <c r="A433" s="116" t="str">
        <f t="shared" si="95"/>
        <v/>
      </c>
      <c r="B433" s="117" t="str">
        <f t="shared" si="96"/>
        <v/>
      </c>
      <c r="C433" s="117" t="str">
        <f t="shared" si="84"/>
        <v/>
      </c>
      <c r="D433" s="117" t="str">
        <f t="shared" si="85"/>
        <v/>
      </c>
      <c r="E433" s="117" t="str">
        <f t="shared" si="86"/>
        <v/>
      </c>
      <c r="F433" s="117" t="str">
        <f t="shared" si="87"/>
        <v/>
      </c>
      <c r="H433" s="117" t="str">
        <f t="shared" si="97"/>
        <v/>
      </c>
      <c r="I433" s="117" t="str">
        <f t="shared" si="88"/>
        <v/>
      </c>
      <c r="J433" s="117" t="str">
        <f t="shared" si="89"/>
        <v/>
      </c>
      <c r="K433" s="117" t="str">
        <f t="shared" si="90"/>
        <v/>
      </c>
      <c r="L433" s="117" t="str">
        <f t="shared" si="91"/>
        <v/>
      </c>
      <c r="Q433" s="1" t="e">
        <f t="shared" si="92"/>
        <v>#N/A</v>
      </c>
      <c r="R433" s="1" t="e">
        <f t="shared" si="93"/>
        <v>#N/A</v>
      </c>
      <c r="S433" s="1" t="e">
        <f t="shared" si="94"/>
        <v>#N/A</v>
      </c>
    </row>
    <row r="434" spans="1:19" ht="14.4" x14ac:dyDescent="0.3">
      <c r="A434" s="116" t="str">
        <f t="shared" si="95"/>
        <v/>
      </c>
      <c r="B434" s="117" t="str">
        <f t="shared" si="96"/>
        <v/>
      </c>
      <c r="C434" s="117" t="str">
        <f t="shared" si="84"/>
        <v/>
      </c>
      <c r="D434" s="117" t="str">
        <f t="shared" si="85"/>
        <v/>
      </c>
      <c r="E434" s="117" t="str">
        <f t="shared" si="86"/>
        <v/>
      </c>
      <c r="F434" s="117" t="str">
        <f t="shared" si="87"/>
        <v/>
      </c>
      <c r="H434" s="117" t="str">
        <f t="shared" si="97"/>
        <v/>
      </c>
      <c r="I434" s="117" t="str">
        <f t="shared" si="88"/>
        <v/>
      </c>
      <c r="J434" s="117" t="str">
        <f t="shared" si="89"/>
        <v/>
      </c>
      <c r="K434" s="117" t="str">
        <f t="shared" si="90"/>
        <v/>
      </c>
      <c r="L434" s="117" t="str">
        <f t="shared" si="91"/>
        <v/>
      </c>
      <c r="Q434" s="1" t="e">
        <f t="shared" si="92"/>
        <v>#N/A</v>
      </c>
      <c r="R434" s="1" t="e">
        <f t="shared" si="93"/>
        <v>#N/A</v>
      </c>
      <c r="S434" s="1" t="e">
        <f t="shared" si="94"/>
        <v>#N/A</v>
      </c>
    </row>
    <row r="435" spans="1:19" ht="14.4" x14ac:dyDescent="0.3">
      <c r="A435" s="116" t="str">
        <f t="shared" si="95"/>
        <v/>
      </c>
      <c r="B435" s="117" t="str">
        <f t="shared" si="96"/>
        <v/>
      </c>
      <c r="C435" s="117" t="str">
        <f t="shared" si="84"/>
        <v/>
      </c>
      <c r="D435" s="117" t="str">
        <f t="shared" si="85"/>
        <v/>
      </c>
      <c r="E435" s="117" t="str">
        <f t="shared" si="86"/>
        <v/>
      </c>
      <c r="F435" s="117" t="str">
        <f t="shared" si="87"/>
        <v/>
      </c>
      <c r="H435" s="117" t="str">
        <f t="shared" si="97"/>
        <v/>
      </c>
      <c r="I435" s="117" t="str">
        <f t="shared" si="88"/>
        <v/>
      </c>
      <c r="J435" s="117" t="str">
        <f t="shared" si="89"/>
        <v/>
      </c>
      <c r="K435" s="117" t="str">
        <f t="shared" si="90"/>
        <v/>
      </c>
      <c r="L435" s="117" t="str">
        <f t="shared" si="91"/>
        <v/>
      </c>
      <c r="Q435" s="1" t="e">
        <f t="shared" si="92"/>
        <v>#N/A</v>
      </c>
      <c r="R435" s="1" t="e">
        <f t="shared" si="93"/>
        <v>#N/A</v>
      </c>
      <c r="S435" s="1" t="e">
        <f t="shared" si="94"/>
        <v>#N/A</v>
      </c>
    </row>
    <row r="436" spans="1:19" ht="14.4" x14ac:dyDescent="0.3">
      <c r="A436" s="116" t="str">
        <f t="shared" si="95"/>
        <v/>
      </c>
      <c r="B436" s="117" t="str">
        <f t="shared" si="96"/>
        <v/>
      </c>
      <c r="C436" s="117" t="str">
        <f t="shared" si="84"/>
        <v/>
      </c>
      <c r="D436" s="117" t="str">
        <f t="shared" si="85"/>
        <v/>
      </c>
      <c r="E436" s="117" t="str">
        <f t="shared" si="86"/>
        <v/>
      </c>
      <c r="F436" s="117" t="str">
        <f t="shared" si="87"/>
        <v/>
      </c>
      <c r="H436" s="117" t="str">
        <f t="shared" si="97"/>
        <v/>
      </c>
      <c r="I436" s="117" t="str">
        <f t="shared" si="88"/>
        <v/>
      </c>
      <c r="J436" s="117" t="str">
        <f t="shared" si="89"/>
        <v/>
      </c>
      <c r="K436" s="117" t="str">
        <f t="shared" si="90"/>
        <v/>
      </c>
      <c r="L436" s="117" t="str">
        <f t="shared" si="91"/>
        <v/>
      </c>
      <c r="Q436" s="1" t="e">
        <f t="shared" si="92"/>
        <v>#N/A</v>
      </c>
      <c r="R436" s="1" t="e">
        <f t="shared" si="93"/>
        <v>#N/A</v>
      </c>
      <c r="S436" s="1" t="e">
        <f t="shared" si="94"/>
        <v>#N/A</v>
      </c>
    </row>
    <row r="437" spans="1:19" ht="14.4" x14ac:dyDescent="0.3">
      <c r="A437" s="116" t="str">
        <f t="shared" si="95"/>
        <v/>
      </c>
      <c r="B437" s="117" t="str">
        <f t="shared" si="96"/>
        <v/>
      </c>
      <c r="C437" s="117" t="str">
        <f t="shared" si="84"/>
        <v/>
      </c>
      <c r="D437" s="117" t="str">
        <f t="shared" si="85"/>
        <v/>
      </c>
      <c r="E437" s="117" t="str">
        <f t="shared" si="86"/>
        <v/>
      </c>
      <c r="F437" s="117" t="str">
        <f t="shared" si="87"/>
        <v/>
      </c>
      <c r="H437" s="117" t="str">
        <f t="shared" si="97"/>
        <v/>
      </c>
      <c r="I437" s="117" t="str">
        <f t="shared" si="88"/>
        <v/>
      </c>
      <c r="J437" s="117" t="str">
        <f t="shared" si="89"/>
        <v/>
      </c>
      <c r="K437" s="117" t="str">
        <f t="shared" si="90"/>
        <v/>
      </c>
      <c r="L437" s="117" t="str">
        <f t="shared" si="91"/>
        <v/>
      </c>
      <c r="Q437" s="1" t="e">
        <f t="shared" si="92"/>
        <v>#N/A</v>
      </c>
      <c r="R437" s="1" t="e">
        <f t="shared" si="93"/>
        <v>#N/A</v>
      </c>
      <c r="S437" s="1" t="e">
        <f t="shared" si="94"/>
        <v>#N/A</v>
      </c>
    </row>
    <row r="438" spans="1:19" ht="14.4" x14ac:dyDescent="0.3">
      <c r="A438" s="116" t="str">
        <f t="shared" si="95"/>
        <v/>
      </c>
      <c r="B438" s="117" t="str">
        <f t="shared" si="96"/>
        <v/>
      </c>
      <c r="C438" s="117" t="str">
        <f t="shared" si="84"/>
        <v/>
      </c>
      <c r="D438" s="117" t="str">
        <f t="shared" si="85"/>
        <v/>
      </c>
      <c r="E438" s="117" t="str">
        <f t="shared" si="86"/>
        <v/>
      </c>
      <c r="F438" s="117" t="str">
        <f t="shared" si="87"/>
        <v/>
      </c>
      <c r="H438" s="117" t="str">
        <f t="shared" si="97"/>
        <v/>
      </c>
      <c r="I438" s="117" t="str">
        <f t="shared" si="88"/>
        <v/>
      </c>
      <c r="J438" s="117" t="str">
        <f t="shared" si="89"/>
        <v/>
      </c>
      <c r="K438" s="117" t="str">
        <f t="shared" si="90"/>
        <v/>
      </c>
      <c r="L438" s="117" t="str">
        <f t="shared" si="91"/>
        <v/>
      </c>
      <c r="Q438" s="1" t="e">
        <f t="shared" si="92"/>
        <v>#N/A</v>
      </c>
      <c r="R438" s="1" t="e">
        <f t="shared" si="93"/>
        <v>#N/A</v>
      </c>
      <c r="S438" s="1" t="e">
        <f t="shared" si="94"/>
        <v>#N/A</v>
      </c>
    </row>
    <row r="439" spans="1:19" ht="14.4" x14ac:dyDescent="0.3">
      <c r="A439" s="116" t="str">
        <f t="shared" si="95"/>
        <v/>
      </c>
      <c r="B439" s="117" t="str">
        <f t="shared" si="96"/>
        <v/>
      </c>
      <c r="C439" s="117" t="str">
        <f t="shared" si="84"/>
        <v/>
      </c>
      <c r="D439" s="117" t="str">
        <f t="shared" si="85"/>
        <v/>
      </c>
      <c r="E439" s="117" t="str">
        <f t="shared" si="86"/>
        <v/>
      </c>
      <c r="F439" s="117" t="str">
        <f t="shared" si="87"/>
        <v/>
      </c>
      <c r="H439" s="117" t="str">
        <f t="shared" si="97"/>
        <v/>
      </c>
      <c r="I439" s="117" t="str">
        <f t="shared" si="88"/>
        <v/>
      </c>
      <c r="J439" s="117" t="str">
        <f t="shared" si="89"/>
        <v/>
      </c>
      <c r="K439" s="117" t="str">
        <f t="shared" si="90"/>
        <v/>
      </c>
      <c r="L439" s="117" t="str">
        <f t="shared" si="91"/>
        <v/>
      </c>
      <c r="Q439" s="1" t="e">
        <f t="shared" si="92"/>
        <v>#N/A</v>
      </c>
      <c r="R439" s="1" t="e">
        <f t="shared" si="93"/>
        <v>#N/A</v>
      </c>
      <c r="S439" s="1" t="e">
        <f t="shared" si="94"/>
        <v>#N/A</v>
      </c>
    </row>
    <row r="440" spans="1:19" ht="14.4" x14ac:dyDescent="0.3">
      <c r="A440" s="116" t="str">
        <f t="shared" si="95"/>
        <v/>
      </c>
      <c r="B440" s="117" t="str">
        <f t="shared" si="96"/>
        <v/>
      </c>
      <c r="C440" s="117" t="str">
        <f t="shared" si="84"/>
        <v/>
      </c>
      <c r="D440" s="117" t="str">
        <f t="shared" si="85"/>
        <v/>
      </c>
      <c r="E440" s="117" t="str">
        <f t="shared" si="86"/>
        <v/>
      </c>
      <c r="F440" s="117" t="str">
        <f t="shared" si="87"/>
        <v/>
      </c>
      <c r="H440" s="117" t="str">
        <f t="shared" si="97"/>
        <v/>
      </c>
      <c r="I440" s="117" t="str">
        <f t="shared" si="88"/>
        <v/>
      </c>
      <c r="J440" s="117" t="str">
        <f t="shared" si="89"/>
        <v/>
      </c>
      <c r="K440" s="117" t="str">
        <f t="shared" si="90"/>
        <v/>
      </c>
      <c r="L440" s="117" t="str">
        <f t="shared" si="91"/>
        <v/>
      </c>
      <c r="Q440" s="1" t="e">
        <f t="shared" si="92"/>
        <v>#N/A</v>
      </c>
      <c r="R440" s="1" t="e">
        <f t="shared" si="93"/>
        <v>#N/A</v>
      </c>
      <c r="S440" s="1" t="e">
        <f t="shared" si="94"/>
        <v>#N/A</v>
      </c>
    </row>
    <row r="441" spans="1:19" ht="14.4" x14ac:dyDescent="0.3">
      <c r="A441" s="116" t="str">
        <f t="shared" si="95"/>
        <v/>
      </c>
      <c r="B441" s="117" t="str">
        <f t="shared" si="96"/>
        <v/>
      </c>
      <c r="C441" s="117" t="str">
        <f t="shared" si="84"/>
        <v/>
      </c>
      <c r="D441" s="117" t="str">
        <f t="shared" si="85"/>
        <v/>
      </c>
      <c r="E441" s="117" t="str">
        <f t="shared" si="86"/>
        <v/>
      </c>
      <c r="F441" s="117" t="str">
        <f t="shared" si="87"/>
        <v/>
      </c>
      <c r="H441" s="117" t="str">
        <f t="shared" si="97"/>
        <v/>
      </c>
      <c r="I441" s="117" t="str">
        <f t="shared" si="88"/>
        <v/>
      </c>
      <c r="J441" s="117" t="str">
        <f t="shared" si="89"/>
        <v/>
      </c>
      <c r="K441" s="117" t="str">
        <f t="shared" si="90"/>
        <v/>
      </c>
      <c r="L441" s="117" t="str">
        <f t="shared" si="91"/>
        <v/>
      </c>
      <c r="Q441" s="1" t="e">
        <f t="shared" si="92"/>
        <v>#N/A</v>
      </c>
      <c r="R441" s="1" t="e">
        <f t="shared" si="93"/>
        <v>#N/A</v>
      </c>
      <c r="S441" s="1" t="e">
        <f t="shared" si="94"/>
        <v>#N/A</v>
      </c>
    </row>
    <row r="442" spans="1:19" ht="14.4" x14ac:dyDescent="0.3">
      <c r="A442" s="116" t="str">
        <f t="shared" si="95"/>
        <v/>
      </c>
      <c r="B442" s="117" t="str">
        <f t="shared" si="96"/>
        <v/>
      </c>
      <c r="C442" s="117" t="str">
        <f t="shared" si="84"/>
        <v/>
      </c>
      <c r="D442" s="117" t="str">
        <f t="shared" si="85"/>
        <v/>
      </c>
      <c r="E442" s="117" t="str">
        <f t="shared" si="86"/>
        <v/>
      </c>
      <c r="F442" s="117" t="str">
        <f t="shared" si="87"/>
        <v/>
      </c>
      <c r="H442" s="117" t="str">
        <f t="shared" si="97"/>
        <v/>
      </c>
      <c r="I442" s="117" t="str">
        <f t="shared" si="88"/>
        <v/>
      </c>
      <c r="J442" s="117" t="str">
        <f t="shared" si="89"/>
        <v/>
      </c>
      <c r="K442" s="117" t="str">
        <f t="shared" si="90"/>
        <v/>
      </c>
      <c r="L442" s="117" t="str">
        <f t="shared" si="91"/>
        <v/>
      </c>
      <c r="Q442" s="1" t="e">
        <f t="shared" si="92"/>
        <v>#N/A</v>
      </c>
      <c r="R442" s="1" t="e">
        <f t="shared" si="93"/>
        <v>#N/A</v>
      </c>
      <c r="S442" s="1" t="e">
        <f t="shared" si="94"/>
        <v>#N/A</v>
      </c>
    </row>
    <row r="443" spans="1:19" ht="14.4" x14ac:dyDescent="0.3">
      <c r="A443" s="116" t="str">
        <f t="shared" si="95"/>
        <v/>
      </c>
      <c r="B443" s="117" t="str">
        <f t="shared" si="96"/>
        <v/>
      </c>
      <c r="C443" s="117" t="str">
        <f t="shared" si="84"/>
        <v/>
      </c>
      <c r="D443" s="117" t="str">
        <f t="shared" si="85"/>
        <v/>
      </c>
      <c r="E443" s="117" t="str">
        <f t="shared" si="86"/>
        <v/>
      </c>
      <c r="F443" s="117" t="str">
        <f t="shared" si="87"/>
        <v/>
      </c>
      <c r="H443" s="117" t="str">
        <f t="shared" si="97"/>
        <v/>
      </c>
      <c r="I443" s="117" t="str">
        <f t="shared" si="88"/>
        <v/>
      </c>
      <c r="J443" s="117" t="str">
        <f t="shared" si="89"/>
        <v/>
      </c>
      <c r="K443" s="117" t="str">
        <f t="shared" si="90"/>
        <v/>
      </c>
      <c r="L443" s="117" t="str">
        <f t="shared" si="91"/>
        <v/>
      </c>
      <c r="Q443" s="1" t="e">
        <f t="shared" si="92"/>
        <v>#N/A</v>
      </c>
      <c r="R443" s="1" t="e">
        <f t="shared" si="93"/>
        <v>#N/A</v>
      </c>
      <c r="S443" s="1" t="e">
        <f t="shared" si="94"/>
        <v>#N/A</v>
      </c>
    </row>
    <row r="444" spans="1:19" ht="14.4" x14ac:dyDescent="0.3">
      <c r="A444" s="116" t="str">
        <f t="shared" si="95"/>
        <v/>
      </c>
      <c r="B444" s="117" t="str">
        <f t="shared" si="96"/>
        <v/>
      </c>
      <c r="C444" s="117" t="str">
        <f t="shared" si="84"/>
        <v/>
      </c>
      <c r="D444" s="117" t="str">
        <f t="shared" si="85"/>
        <v/>
      </c>
      <c r="E444" s="117" t="str">
        <f t="shared" si="86"/>
        <v/>
      </c>
      <c r="F444" s="117" t="str">
        <f t="shared" si="87"/>
        <v/>
      </c>
      <c r="H444" s="117" t="str">
        <f t="shared" si="97"/>
        <v/>
      </c>
      <c r="I444" s="117" t="str">
        <f t="shared" si="88"/>
        <v/>
      </c>
      <c r="J444" s="117" t="str">
        <f t="shared" si="89"/>
        <v/>
      </c>
      <c r="K444" s="117" t="str">
        <f t="shared" si="90"/>
        <v/>
      </c>
      <c r="L444" s="117" t="str">
        <f t="shared" si="91"/>
        <v/>
      </c>
      <c r="Q444" s="1" t="e">
        <f t="shared" si="92"/>
        <v>#N/A</v>
      </c>
      <c r="R444" s="1" t="e">
        <f t="shared" si="93"/>
        <v>#N/A</v>
      </c>
      <c r="S444" s="1" t="e">
        <f t="shared" si="94"/>
        <v>#N/A</v>
      </c>
    </row>
    <row r="445" spans="1:19" ht="14.4" x14ac:dyDescent="0.3">
      <c r="A445" s="116" t="str">
        <f t="shared" si="95"/>
        <v/>
      </c>
      <c r="B445" s="117" t="str">
        <f t="shared" si="96"/>
        <v/>
      </c>
      <c r="C445" s="117" t="str">
        <f t="shared" si="84"/>
        <v/>
      </c>
      <c r="D445" s="117" t="str">
        <f t="shared" si="85"/>
        <v/>
      </c>
      <c r="E445" s="117" t="str">
        <f t="shared" si="86"/>
        <v/>
      </c>
      <c r="F445" s="117" t="str">
        <f t="shared" si="87"/>
        <v/>
      </c>
      <c r="H445" s="117" t="str">
        <f t="shared" si="97"/>
        <v/>
      </c>
      <c r="I445" s="117" t="str">
        <f t="shared" si="88"/>
        <v/>
      </c>
      <c r="J445" s="117" t="str">
        <f t="shared" si="89"/>
        <v/>
      </c>
      <c r="K445" s="117" t="str">
        <f t="shared" si="90"/>
        <v/>
      </c>
      <c r="L445" s="117" t="str">
        <f t="shared" si="91"/>
        <v/>
      </c>
      <c r="Q445" s="1" t="e">
        <f t="shared" si="92"/>
        <v>#N/A</v>
      </c>
      <c r="R445" s="1" t="e">
        <f t="shared" si="93"/>
        <v>#N/A</v>
      </c>
      <c r="S445" s="1" t="e">
        <f t="shared" si="94"/>
        <v>#N/A</v>
      </c>
    </row>
    <row r="446" spans="1:19" ht="14.4" x14ac:dyDescent="0.3">
      <c r="A446" s="116" t="str">
        <f t="shared" si="95"/>
        <v/>
      </c>
      <c r="B446" s="117" t="str">
        <f t="shared" si="96"/>
        <v/>
      </c>
      <c r="C446" s="117" t="str">
        <f t="shared" si="84"/>
        <v/>
      </c>
      <c r="D446" s="117" t="str">
        <f t="shared" si="85"/>
        <v/>
      </c>
      <c r="E446" s="117" t="str">
        <f t="shared" si="86"/>
        <v/>
      </c>
      <c r="F446" s="117" t="str">
        <f t="shared" si="87"/>
        <v/>
      </c>
      <c r="H446" s="117" t="str">
        <f t="shared" si="97"/>
        <v/>
      </c>
      <c r="I446" s="117" t="str">
        <f t="shared" si="88"/>
        <v/>
      </c>
      <c r="J446" s="117" t="str">
        <f t="shared" si="89"/>
        <v/>
      </c>
      <c r="K446" s="117" t="str">
        <f t="shared" si="90"/>
        <v/>
      </c>
      <c r="L446" s="117" t="str">
        <f t="shared" si="91"/>
        <v/>
      </c>
      <c r="Q446" s="1" t="e">
        <f t="shared" si="92"/>
        <v>#N/A</v>
      </c>
      <c r="R446" s="1" t="e">
        <f t="shared" si="93"/>
        <v>#N/A</v>
      </c>
      <c r="S446" s="1" t="e">
        <f t="shared" si="94"/>
        <v>#N/A</v>
      </c>
    </row>
    <row r="447" spans="1:19" ht="14.4" x14ac:dyDescent="0.3">
      <c r="A447" s="116" t="str">
        <f t="shared" si="95"/>
        <v/>
      </c>
      <c r="B447" s="117" t="str">
        <f t="shared" si="96"/>
        <v/>
      </c>
      <c r="C447" s="117" t="str">
        <f t="shared" si="84"/>
        <v/>
      </c>
      <c r="D447" s="117" t="str">
        <f t="shared" si="85"/>
        <v/>
      </c>
      <c r="E447" s="117" t="str">
        <f t="shared" si="86"/>
        <v/>
      </c>
      <c r="F447" s="117" t="str">
        <f t="shared" si="87"/>
        <v/>
      </c>
      <c r="H447" s="117" t="str">
        <f t="shared" si="97"/>
        <v/>
      </c>
      <c r="I447" s="117" t="str">
        <f t="shared" si="88"/>
        <v/>
      </c>
      <c r="J447" s="117" t="str">
        <f t="shared" si="89"/>
        <v/>
      </c>
      <c r="K447" s="117" t="str">
        <f t="shared" si="90"/>
        <v/>
      </c>
      <c r="L447" s="117" t="str">
        <f t="shared" si="91"/>
        <v/>
      </c>
      <c r="Q447" s="1" t="e">
        <f t="shared" si="92"/>
        <v>#N/A</v>
      </c>
      <c r="R447" s="1" t="e">
        <f t="shared" si="93"/>
        <v>#N/A</v>
      </c>
      <c r="S447" s="1" t="e">
        <f t="shared" si="94"/>
        <v>#N/A</v>
      </c>
    </row>
    <row r="448" spans="1:19" ht="14.4" x14ac:dyDescent="0.3">
      <c r="A448" s="116" t="str">
        <f t="shared" si="95"/>
        <v/>
      </c>
      <c r="B448" s="117" t="str">
        <f t="shared" si="96"/>
        <v/>
      </c>
      <c r="C448" s="117" t="str">
        <f t="shared" si="84"/>
        <v/>
      </c>
      <c r="D448" s="117" t="str">
        <f t="shared" si="85"/>
        <v/>
      </c>
      <c r="E448" s="117" t="str">
        <f t="shared" si="86"/>
        <v/>
      </c>
      <c r="F448" s="117" t="str">
        <f t="shared" si="87"/>
        <v/>
      </c>
      <c r="H448" s="117" t="str">
        <f t="shared" si="97"/>
        <v/>
      </c>
      <c r="I448" s="117" t="str">
        <f t="shared" si="88"/>
        <v/>
      </c>
      <c r="J448" s="117" t="str">
        <f t="shared" si="89"/>
        <v/>
      </c>
      <c r="K448" s="117" t="str">
        <f t="shared" si="90"/>
        <v/>
      </c>
      <c r="L448" s="117" t="str">
        <f t="shared" si="91"/>
        <v/>
      </c>
      <c r="Q448" s="1" t="e">
        <f t="shared" si="92"/>
        <v>#N/A</v>
      </c>
      <c r="R448" s="1" t="e">
        <f t="shared" si="93"/>
        <v>#N/A</v>
      </c>
      <c r="S448" s="1" t="e">
        <f t="shared" si="94"/>
        <v>#N/A</v>
      </c>
    </row>
    <row r="449" spans="1:19" ht="14.4" x14ac:dyDescent="0.3">
      <c r="A449" s="116" t="str">
        <f t="shared" si="95"/>
        <v/>
      </c>
      <c r="B449" s="117" t="str">
        <f t="shared" si="96"/>
        <v/>
      </c>
      <c r="C449" s="117" t="str">
        <f t="shared" si="84"/>
        <v/>
      </c>
      <c r="D449" s="117" t="str">
        <f t="shared" si="85"/>
        <v/>
      </c>
      <c r="E449" s="117" t="str">
        <f t="shared" si="86"/>
        <v/>
      </c>
      <c r="F449" s="117" t="str">
        <f t="shared" si="87"/>
        <v/>
      </c>
      <c r="H449" s="117" t="str">
        <f t="shared" si="97"/>
        <v/>
      </c>
      <c r="I449" s="117" t="str">
        <f t="shared" si="88"/>
        <v/>
      </c>
      <c r="J449" s="117" t="str">
        <f t="shared" si="89"/>
        <v/>
      </c>
      <c r="K449" s="117" t="str">
        <f t="shared" si="90"/>
        <v/>
      </c>
      <c r="L449" s="117" t="str">
        <f t="shared" si="91"/>
        <v/>
      </c>
      <c r="Q449" s="1" t="e">
        <f t="shared" si="92"/>
        <v>#N/A</v>
      </c>
      <c r="R449" s="1" t="e">
        <f t="shared" si="93"/>
        <v>#N/A</v>
      </c>
      <c r="S449" s="1" t="e">
        <f t="shared" si="94"/>
        <v>#N/A</v>
      </c>
    </row>
    <row r="450" spans="1:19" ht="14.4" x14ac:dyDescent="0.3">
      <c r="A450" s="116" t="str">
        <f t="shared" si="95"/>
        <v/>
      </c>
      <c r="B450" s="117" t="str">
        <f t="shared" si="96"/>
        <v/>
      </c>
      <c r="C450" s="117" t="str">
        <f t="shared" si="84"/>
        <v/>
      </c>
      <c r="D450" s="117" t="str">
        <f t="shared" si="85"/>
        <v/>
      </c>
      <c r="E450" s="117" t="str">
        <f t="shared" si="86"/>
        <v/>
      </c>
      <c r="F450" s="117" t="str">
        <f t="shared" si="87"/>
        <v/>
      </c>
      <c r="H450" s="117" t="str">
        <f t="shared" si="97"/>
        <v/>
      </c>
      <c r="I450" s="117" t="str">
        <f t="shared" si="88"/>
        <v/>
      </c>
      <c r="J450" s="117" t="str">
        <f t="shared" si="89"/>
        <v/>
      </c>
      <c r="K450" s="117" t="str">
        <f t="shared" si="90"/>
        <v/>
      </c>
      <c r="L450" s="117" t="str">
        <f t="shared" si="91"/>
        <v/>
      </c>
      <c r="Q450" s="1" t="e">
        <f t="shared" si="92"/>
        <v>#N/A</v>
      </c>
      <c r="R450" s="1" t="e">
        <f t="shared" si="93"/>
        <v>#N/A</v>
      </c>
      <c r="S450" s="1" t="e">
        <f t="shared" si="94"/>
        <v>#N/A</v>
      </c>
    </row>
    <row r="451" spans="1:19" ht="14.4" x14ac:dyDescent="0.3">
      <c r="A451" s="116" t="str">
        <f t="shared" si="95"/>
        <v/>
      </c>
      <c r="B451" s="117" t="str">
        <f t="shared" si="96"/>
        <v/>
      </c>
      <c r="C451" s="117" t="str">
        <f t="shared" si="84"/>
        <v/>
      </c>
      <c r="D451" s="117" t="str">
        <f t="shared" si="85"/>
        <v/>
      </c>
      <c r="E451" s="117" t="str">
        <f t="shared" si="86"/>
        <v/>
      </c>
      <c r="F451" s="117" t="str">
        <f t="shared" si="87"/>
        <v/>
      </c>
      <c r="H451" s="117" t="str">
        <f t="shared" si="97"/>
        <v/>
      </c>
      <c r="I451" s="117" t="str">
        <f t="shared" si="88"/>
        <v/>
      </c>
      <c r="J451" s="117" t="str">
        <f t="shared" si="89"/>
        <v/>
      </c>
      <c r="K451" s="117" t="str">
        <f t="shared" si="90"/>
        <v/>
      </c>
      <c r="L451" s="117" t="str">
        <f t="shared" si="91"/>
        <v/>
      </c>
      <c r="Q451" s="1" t="e">
        <f t="shared" si="92"/>
        <v>#N/A</v>
      </c>
      <c r="R451" s="1" t="e">
        <f t="shared" si="93"/>
        <v>#N/A</v>
      </c>
      <c r="S451" s="1" t="e">
        <f t="shared" si="94"/>
        <v>#N/A</v>
      </c>
    </row>
    <row r="452" spans="1:19" ht="14.4" x14ac:dyDescent="0.3">
      <c r="A452" s="116" t="str">
        <f t="shared" si="95"/>
        <v/>
      </c>
      <c r="B452" s="117" t="str">
        <f t="shared" si="96"/>
        <v/>
      </c>
      <c r="C452" s="117" t="str">
        <f t="shared" si="84"/>
        <v/>
      </c>
      <c r="D452" s="117" t="str">
        <f t="shared" si="85"/>
        <v/>
      </c>
      <c r="E452" s="117" t="str">
        <f t="shared" si="86"/>
        <v/>
      </c>
      <c r="F452" s="117" t="str">
        <f t="shared" si="87"/>
        <v/>
      </c>
      <c r="H452" s="117" t="str">
        <f t="shared" si="97"/>
        <v/>
      </c>
      <c r="I452" s="117" t="str">
        <f t="shared" si="88"/>
        <v/>
      </c>
      <c r="J452" s="117" t="str">
        <f t="shared" si="89"/>
        <v/>
      </c>
      <c r="K452" s="117" t="str">
        <f t="shared" si="90"/>
        <v/>
      </c>
      <c r="L452" s="117" t="str">
        <f t="shared" si="91"/>
        <v/>
      </c>
      <c r="Q452" s="1" t="e">
        <f t="shared" si="92"/>
        <v>#N/A</v>
      </c>
      <c r="R452" s="1" t="e">
        <f t="shared" si="93"/>
        <v>#N/A</v>
      </c>
      <c r="S452" s="1" t="e">
        <f t="shared" si="94"/>
        <v>#N/A</v>
      </c>
    </row>
    <row r="453" spans="1:19" ht="14.4" x14ac:dyDescent="0.3">
      <c r="A453" s="116" t="str">
        <f t="shared" si="95"/>
        <v/>
      </c>
      <c r="B453" s="117" t="str">
        <f t="shared" si="96"/>
        <v/>
      </c>
      <c r="C453" s="117" t="str">
        <f t="shared" si="84"/>
        <v/>
      </c>
      <c r="D453" s="117" t="str">
        <f t="shared" si="85"/>
        <v/>
      </c>
      <c r="E453" s="117" t="str">
        <f t="shared" si="86"/>
        <v/>
      </c>
      <c r="F453" s="117" t="str">
        <f t="shared" si="87"/>
        <v/>
      </c>
      <c r="H453" s="117" t="str">
        <f t="shared" si="97"/>
        <v/>
      </c>
      <c r="I453" s="117" t="str">
        <f t="shared" si="88"/>
        <v/>
      </c>
      <c r="J453" s="117" t="str">
        <f t="shared" si="89"/>
        <v/>
      </c>
      <c r="K453" s="117" t="str">
        <f t="shared" si="90"/>
        <v/>
      </c>
      <c r="L453" s="117" t="str">
        <f t="shared" si="91"/>
        <v/>
      </c>
      <c r="Q453" s="1" t="e">
        <f t="shared" si="92"/>
        <v>#N/A</v>
      </c>
      <c r="R453" s="1" t="e">
        <f t="shared" si="93"/>
        <v>#N/A</v>
      </c>
      <c r="S453" s="1" t="e">
        <f t="shared" si="94"/>
        <v>#N/A</v>
      </c>
    </row>
    <row r="454" spans="1:19" ht="14.4" x14ac:dyDescent="0.3">
      <c r="A454" s="116" t="str">
        <f t="shared" si="95"/>
        <v/>
      </c>
      <c r="B454" s="117" t="str">
        <f t="shared" si="96"/>
        <v/>
      </c>
      <c r="C454" s="117" t="str">
        <f t="shared" si="84"/>
        <v/>
      </c>
      <c r="D454" s="117" t="str">
        <f t="shared" si="85"/>
        <v/>
      </c>
      <c r="E454" s="117" t="str">
        <f t="shared" si="86"/>
        <v/>
      </c>
      <c r="F454" s="117" t="str">
        <f t="shared" si="87"/>
        <v/>
      </c>
      <c r="H454" s="117" t="str">
        <f t="shared" si="97"/>
        <v/>
      </c>
      <c r="I454" s="117" t="str">
        <f t="shared" si="88"/>
        <v/>
      </c>
      <c r="J454" s="117" t="str">
        <f t="shared" si="89"/>
        <v/>
      </c>
      <c r="K454" s="117" t="str">
        <f t="shared" si="90"/>
        <v/>
      </c>
      <c r="L454" s="117" t="str">
        <f t="shared" si="91"/>
        <v/>
      </c>
      <c r="Q454" s="1" t="e">
        <f t="shared" si="92"/>
        <v>#N/A</v>
      </c>
      <c r="R454" s="1" t="e">
        <f t="shared" si="93"/>
        <v>#N/A</v>
      </c>
      <c r="S454" s="1" t="e">
        <f t="shared" si="94"/>
        <v>#N/A</v>
      </c>
    </row>
    <row r="455" spans="1:19" ht="14.4" x14ac:dyDescent="0.3">
      <c r="A455" s="116" t="str">
        <f t="shared" si="95"/>
        <v/>
      </c>
      <c r="B455" s="117" t="str">
        <f t="shared" si="96"/>
        <v/>
      </c>
      <c r="C455" s="117" t="str">
        <f t="shared" si="84"/>
        <v/>
      </c>
      <c r="D455" s="117" t="str">
        <f t="shared" si="85"/>
        <v/>
      </c>
      <c r="E455" s="117" t="str">
        <f t="shared" si="86"/>
        <v/>
      </c>
      <c r="F455" s="117" t="str">
        <f t="shared" si="87"/>
        <v/>
      </c>
      <c r="H455" s="117" t="str">
        <f t="shared" si="97"/>
        <v/>
      </c>
      <c r="I455" s="117" t="str">
        <f t="shared" si="88"/>
        <v/>
      </c>
      <c r="J455" s="117" t="str">
        <f t="shared" si="89"/>
        <v/>
      </c>
      <c r="K455" s="117" t="str">
        <f t="shared" si="90"/>
        <v/>
      </c>
      <c r="L455" s="117" t="str">
        <f t="shared" si="91"/>
        <v/>
      </c>
      <c r="Q455" s="1" t="e">
        <f t="shared" si="92"/>
        <v>#N/A</v>
      </c>
      <c r="R455" s="1" t="e">
        <f t="shared" si="93"/>
        <v>#N/A</v>
      </c>
      <c r="S455" s="1" t="e">
        <f t="shared" si="94"/>
        <v>#N/A</v>
      </c>
    </row>
    <row r="456" spans="1:19" ht="14.4" x14ac:dyDescent="0.3">
      <c r="A456" s="116" t="str">
        <f t="shared" si="95"/>
        <v/>
      </c>
      <c r="B456" s="117" t="str">
        <f t="shared" si="96"/>
        <v/>
      </c>
      <c r="C456" s="117" t="str">
        <f t="shared" si="84"/>
        <v/>
      </c>
      <c r="D456" s="117" t="str">
        <f t="shared" si="85"/>
        <v/>
      </c>
      <c r="E456" s="117" t="str">
        <f t="shared" si="86"/>
        <v/>
      </c>
      <c r="F456" s="117" t="str">
        <f t="shared" si="87"/>
        <v/>
      </c>
      <c r="H456" s="117" t="str">
        <f t="shared" si="97"/>
        <v/>
      </c>
      <c r="I456" s="117" t="str">
        <f t="shared" si="88"/>
        <v/>
      </c>
      <c r="J456" s="117" t="str">
        <f t="shared" si="89"/>
        <v/>
      </c>
      <c r="K456" s="117" t="str">
        <f t="shared" si="90"/>
        <v/>
      </c>
      <c r="L456" s="117" t="str">
        <f t="shared" si="91"/>
        <v/>
      </c>
      <c r="Q456" s="1" t="e">
        <f t="shared" si="92"/>
        <v>#N/A</v>
      </c>
      <c r="R456" s="1" t="e">
        <f t="shared" si="93"/>
        <v>#N/A</v>
      </c>
      <c r="S456" s="1" t="e">
        <f t="shared" si="94"/>
        <v>#N/A</v>
      </c>
    </row>
    <row r="457" spans="1:19" ht="14.4" x14ac:dyDescent="0.3">
      <c r="A457" s="116" t="str">
        <f t="shared" si="95"/>
        <v/>
      </c>
      <c r="B457" s="117" t="str">
        <f t="shared" si="96"/>
        <v/>
      </c>
      <c r="C457" s="117" t="str">
        <f t="shared" si="84"/>
        <v/>
      </c>
      <c r="D457" s="117" t="str">
        <f t="shared" si="85"/>
        <v/>
      </c>
      <c r="E457" s="117" t="str">
        <f t="shared" si="86"/>
        <v/>
      </c>
      <c r="F457" s="117" t="str">
        <f t="shared" si="87"/>
        <v/>
      </c>
      <c r="H457" s="117" t="str">
        <f t="shared" si="97"/>
        <v/>
      </c>
      <c r="I457" s="117" t="str">
        <f t="shared" si="88"/>
        <v/>
      </c>
      <c r="J457" s="117" t="str">
        <f t="shared" si="89"/>
        <v/>
      </c>
      <c r="K457" s="117" t="str">
        <f t="shared" si="90"/>
        <v/>
      </c>
      <c r="L457" s="117" t="str">
        <f t="shared" si="91"/>
        <v/>
      </c>
      <c r="Q457" s="1" t="e">
        <f t="shared" si="92"/>
        <v>#N/A</v>
      </c>
      <c r="R457" s="1" t="e">
        <f t="shared" si="93"/>
        <v>#N/A</v>
      </c>
      <c r="S457" s="1" t="e">
        <f t="shared" si="94"/>
        <v>#N/A</v>
      </c>
    </row>
    <row r="458" spans="1:19" ht="14.4" x14ac:dyDescent="0.3">
      <c r="A458" s="116" t="str">
        <f t="shared" si="95"/>
        <v/>
      </c>
      <c r="B458" s="117" t="str">
        <f t="shared" si="96"/>
        <v/>
      </c>
      <c r="C458" s="117" t="str">
        <f t="shared" si="84"/>
        <v/>
      </c>
      <c r="D458" s="117" t="str">
        <f t="shared" si="85"/>
        <v/>
      </c>
      <c r="E458" s="117" t="str">
        <f t="shared" si="86"/>
        <v/>
      </c>
      <c r="F458" s="117" t="str">
        <f t="shared" si="87"/>
        <v/>
      </c>
      <c r="H458" s="117" t="str">
        <f t="shared" si="97"/>
        <v/>
      </c>
      <c r="I458" s="117" t="str">
        <f t="shared" si="88"/>
        <v/>
      </c>
      <c r="J458" s="117" t="str">
        <f t="shared" si="89"/>
        <v/>
      </c>
      <c r="K458" s="117" t="str">
        <f t="shared" si="90"/>
        <v/>
      </c>
      <c r="L458" s="117" t="str">
        <f t="shared" si="91"/>
        <v/>
      </c>
      <c r="Q458" s="1" t="e">
        <f t="shared" si="92"/>
        <v>#N/A</v>
      </c>
      <c r="R458" s="1" t="e">
        <f t="shared" si="93"/>
        <v>#N/A</v>
      </c>
      <c r="S458" s="1" t="e">
        <f t="shared" si="94"/>
        <v>#N/A</v>
      </c>
    </row>
    <row r="459" spans="1:19" ht="14.4" x14ac:dyDescent="0.3">
      <c r="A459" s="116" t="str">
        <f t="shared" si="95"/>
        <v/>
      </c>
      <c r="B459" s="117" t="str">
        <f t="shared" si="96"/>
        <v/>
      </c>
      <c r="C459" s="117" t="str">
        <f t="shared" si="84"/>
        <v/>
      </c>
      <c r="D459" s="117" t="str">
        <f t="shared" si="85"/>
        <v/>
      </c>
      <c r="E459" s="117" t="str">
        <f t="shared" si="86"/>
        <v/>
      </c>
      <c r="F459" s="117" t="str">
        <f t="shared" si="87"/>
        <v/>
      </c>
      <c r="H459" s="117" t="str">
        <f t="shared" si="97"/>
        <v/>
      </c>
      <c r="I459" s="117" t="str">
        <f t="shared" si="88"/>
        <v/>
      </c>
      <c r="J459" s="117" t="str">
        <f t="shared" si="89"/>
        <v/>
      </c>
      <c r="K459" s="117" t="str">
        <f t="shared" si="90"/>
        <v/>
      </c>
      <c r="L459" s="117" t="str">
        <f t="shared" si="91"/>
        <v/>
      </c>
      <c r="Q459" s="1" t="e">
        <f t="shared" si="92"/>
        <v>#N/A</v>
      </c>
      <c r="R459" s="1" t="e">
        <f t="shared" si="93"/>
        <v>#N/A</v>
      </c>
      <c r="S459" s="1" t="e">
        <f t="shared" si="94"/>
        <v>#N/A</v>
      </c>
    </row>
    <row r="460" spans="1:19" ht="14.4" x14ac:dyDescent="0.3">
      <c r="A460" s="116" t="str">
        <f t="shared" si="95"/>
        <v/>
      </c>
      <c r="B460" s="117" t="str">
        <f t="shared" si="96"/>
        <v/>
      </c>
      <c r="C460" s="117" t="str">
        <f t="shared" si="84"/>
        <v/>
      </c>
      <c r="D460" s="117" t="str">
        <f t="shared" si="85"/>
        <v/>
      </c>
      <c r="E460" s="117" t="str">
        <f t="shared" si="86"/>
        <v/>
      </c>
      <c r="F460" s="117" t="str">
        <f t="shared" si="87"/>
        <v/>
      </c>
      <c r="H460" s="117" t="str">
        <f t="shared" si="97"/>
        <v/>
      </c>
      <c r="I460" s="117" t="str">
        <f t="shared" si="88"/>
        <v/>
      </c>
      <c r="J460" s="117" t="str">
        <f t="shared" si="89"/>
        <v/>
      </c>
      <c r="K460" s="117" t="str">
        <f t="shared" si="90"/>
        <v/>
      </c>
      <c r="L460" s="117" t="str">
        <f t="shared" si="91"/>
        <v/>
      </c>
      <c r="Q460" s="1" t="e">
        <f t="shared" si="92"/>
        <v>#N/A</v>
      </c>
      <c r="R460" s="1" t="e">
        <f t="shared" si="93"/>
        <v>#N/A</v>
      </c>
      <c r="S460" s="1" t="e">
        <f t="shared" si="94"/>
        <v>#N/A</v>
      </c>
    </row>
    <row r="461" spans="1:19" ht="14.4" x14ac:dyDescent="0.3">
      <c r="A461" s="116" t="str">
        <f t="shared" si="95"/>
        <v/>
      </c>
      <c r="B461" s="117" t="str">
        <f t="shared" si="96"/>
        <v/>
      </c>
      <c r="C461" s="117" t="str">
        <f t="shared" si="84"/>
        <v/>
      </c>
      <c r="D461" s="117" t="str">
        <f t="shared" si="85"/>
        <v/>
      </c>
      <c r="E461" s="117" t="str">
        <f t="shared" si="86"/>
        <v/>
      </c>
      <c r="F461" s="117" t="str">
        <f t="shared" si="87"/>
        <v/>
      </c>
      <c r="H461" s="117" t="str">
        <f t="shared" si="97"/>
        <v/>
      </c>
      <c r="I461" s="117" t="str">
        <f t="shared" si="88"/>
        <v/>
      </c>
      <c r="J461" s="117" t="str">
        <f t="shared" si="89"/>
        <v/>
      </c>
      <c r="K461" s="117" t="str">
        <f t="shared" si="90"/>
        <v/>
      </c>
      <c r="L461" s="117" t="str">
        <f t="shared" si="91"/>
        <v/>
      </c>
      <c r="Q461" s="1" t="e">
        <f t="shared" si="92"/>
        <v>#N/A</v>
      </c>
      <c r="R461" s="1" t="e">
        <f t="shared" si="93"/>
        <v>#N/A</v>
      </c>
      <c r="S461" s="1" t="e">
        <f t="shared" si="94"/>
        <v>#N/A</v>
      </c>
    </row>
    <row r="462" spans="1:19" ht="14.4" x14ac:dyDescent="0.3">
      <c r="A462" s="116" t="str">
        <f t="shared" si="95"/>
        <v/>
      </c>
      <c r="B462" s="117" t="str">
        <f t="shared" si="96"/>
        <v/>
      </c>
      <c r="C462" s="117" t="str">
        <f t="shared" si="84"/>
        <v/>
      </c>
      <c r="D462" s="117" t="str">
        <f t="shared" si="85"/>
        <v/>
      </c>
      <c r="E462" s="117" t="str">
        <f t="shared" si="86"/>
        <v/>
      </c>
      <c r="F462" s="117" t="str">
        <f t="shared" si="87"/>
        <v/>
      </c>
      <c r="H462" s="117" t="str">
        <f t="shared" si="97"/>
        <v/>
      </c>
      <c r="I462" s="117" t="str">
        <f t="shared" si="88"/>
        <v/>
      </c>
      <c r="J462" s="117" t="str">
        <f t="shared" si="89"/>
        <v/>
      </c>
      <c r="K462" s="117" t="str">
        <f t="shared" si="90"/>
        <v/>
      </c>
      <c r="L462" s="117" t="str">
        <f t="shared" si="91"/>
        <v/>
      </c>
      <c r="Q462" s="1" t="e">
        <f t="shared" si="92"/>
        <v>#N/A</v>
      </c>
      <c r="R462" s="1" t="e">
        <f t="shared" si="93"/>
        <v>#N/A</v>
      </c>
      <c r="S462" s="1" t="e">
        <f t="shared" si="94"/>
        <v>#N/A</v>
      </c>
    </row>
    <row r="463" spans="1:19" ht="14.4" x14ac:dyDescent="0.3">
      <c r="A463" s="116" t="str">
        <f t="shared" si="95"/>
        <v/>
      </c>
      <c r="B463" s="117" t="str">
        <f t="shared" si="96"/>
        <v/>
      </c>
      <c r="C463" s="117" t="str">
        <f t="shared" si="84"/>
        <v/>
      </c>
      <c r="D463" s="117" t="str">
        <f t="shared" si="85"/>
        <v/>
      </c>
      <c r="E463" s="117" t="str">
        <f t="shared" si="86"/>
        <v/>
      </c>
      <c r="F463" s="117" t="str">
        <f t="shared" si="87"/>
        <v/>
      </c>
      <c r="H463" s="117" t="str">
        <f t="shared" si="97"/>
        <v/>
      </c>
      <c r="I463" s="117" t="str">
        <f t="shared" si="88"/>
        <v/>
      </c>
      <c r="J463" s="117" t="str">
        <f t="shared" si="89"/>
        <v/>
      </c>
      <c r="K463" s="117" t="str">
        <f t="shared" si="90"/>
        <v/>
      </c>
      <c r="L463" s="117" t="str">
        <f t="shared" si="91"/>
        <v/>
      </c>
      <c r="Q463" s="1" t="e">
        <f t="shared" si="92"/>
        <v>#N/A</v>
      </c>
      <c r="R463" s="1" t="e">
        <f t="shared" si="93"/>
        <v>#N/A</v>
      </c>
      <c r="S463" s="1" t="e">
        <f t="shared" si="94"/>
        <v>#N/A</v>
      </c>
    </row>
    <row r="464" spans="1:19" ht="14.4" x14ac:dyDescent="0.3">
      <c r="A464" s="116" t="str">
        <f t="shared" si="95"/>
        <v/>
      </c>
      <c r="B464" s="117" t="str">
        <f t="shared" si="96"/>
        <v/>
      </c>
      <c r="C464" s="117" t="str">
        <f t="shared" si="84"/>
        <v/>
      </c>
      <c r="D464" s="117" t="str">
        <f t="shared" si="85"/>
        <v/>
      </c>
      <c r="E464" s="117" t="str">
        <f t="shared" si="86"/>
        <v/>
      </c>
      <c r="F464" s="117" t="str">
        <f t="shared" si="87"/>
        <v/>
      </c>
      <c r="H464" s="117" t="str">
        <f t="shared" si="97"/>
        <v/>
      </c>
      <c r="I464" s="117" t="str">
        <f t="shared" si="88"/>
        <v/>
      </c>
      <c r="J464" s="117" t="str">
        <f t="shared" si="89"/>
        <v/>
      </c>
      <c r="K464" s="117" t="str">
        <f t="shared" si="90"/>
        <v/>
      </c>
      <c r="L464" s="117" t="str">
        <f t="shared" si="91"/>
        <v/>
      </c>
      <c r="Q464" s="1" t="e">
        <f t="shared" si="92"/>
        <v>#N/A</v>
      </c>
      <c r="R464" s="1" t="e">
        <f t="shared" si="93"/>
        <v>#N/A</v>
      </c>
      <c r="S464" s="1" t="e">
        <f t="shared" si="94"/>
        <v>#N/A</v>
      </c>
    </row>
    <row r="465" spans="1:19" ht="14.4" x14ac:dyDescent="0.3">
      <c r="A465" s="116" t="str">
        <f t="shared" si="95"/>
        <v/>
      </c>
      <c r="B465" s="117" t="str">
        <f t="shared" si="96"/>
        <v/>
      </c>
      <c r="C465" s="117" t="str">
        <f t="shared" ref="C465:C528" si="98">IF($B465="","",MIN($B$7,$B465+$D465))</f>
        <v/>
      </c>
      <c r="D465" s="117" t="str">
        <f t="shared" ref="D465:D528" si="99">IF($B465="","",$B465*($B$6/12))</f>
        <v/>
      </c>
      <c r="E465" s="117" t="str">
        <f t="shared" ref="E465:E528" si="100">IF($B465="","",$C465-$D465)</f>
        <v/>
      </c>
      <c r="F465" s="117" t="str">
        <f t="shared" ref="F465:F528" si="101">IF($B465="","",MAX($B465+$D465-$C465,0))</f>
        <v/>
      </c>
      <c r="H465" s="117" t="str">
        <f t="shared" si="97"/>
        <v/>
      </c>
      <c r="I465" s="117" t="str">
        <f t="shared" ref="I465:I528" si="102">IF($H465="","",MIN($B$7+$B$8+IF($A465=$B$10,$B$9,0),$H465+$J465))</f>
        <v/>
      </c>
      <c r="J465" s="117" t="str">
        <f t="shared" ref="J465:J528" si="103">IF($H465="","",$H465*($B$6/12))</f>
        <v/>
      </c>
      <c r="K465" s="117" t="str">
        <f t="shared" ref="K465:K528" si="104">IF($H465="","",$I465-$J465)</f>
        <v/>
      </c>
      <c r="L465" s="117" t="str">
        <f t="shared" ref="L465:L528" si="105">IF($H465="","",MAX($H465+$J465-$I465,0))</f>
        <v/>
      </c>
      <c r="Q465" s="1" t="e">
        <f t="shared" ref="Q465:Q528" si="106">IF(ISNUMBER($A465),$A465,NA())</f>
        <v>#N/A</v>
      </c>
      <c r="R465" s="1" t="e">
        <f t="shared" ref="R465:R528" si="107">IF(ISNUMBER($F465),$F465,NA())</f>
        <v>#N/A</v>
      </c>
      <c r="S465" s="1" t="e">
        <f t="shared" ref="S465:S528" si="108">IF(ISNUMBER($L465),$L465,NA())</f>
        <v>#N/A</v>
      </c>
    </row>
    <row r="466" spans="1:19" ht="14.4" x14ac:dyDescent="0.3">
      <c r="A466" s="116" t="str">
        <f t="shared" ref="A466:A529" si="109">IF(AND(N($F465)&lt;=0,N($L465)&lt;=0),"",$A465+1)</f>
        <v/>
      </c>
      <c r="B466" s="117" t="str">
        <f t="shared" ref="B466:B529" si="110">IF(N($F465)&lt;=0,"",$F465)</f>
        <v/>
      </c>
      <c r="C466" s="117" t="str">
        <f t="shared" si="98"/>
        <v/>
      </c>
      <c r="D466" s="117" t="str">
        <f t="shared" si="99"/>
        <v/>
      </c>
      <c r="E466" s="117" t="str">
        <f t="shared" si="100"/>
        <v/>
      </c>
      <c r="F466" s="117" t="str">
        <f t="shared" si="101"/>
        <v/>
      </c>
      <c r="H466" s="117" t="str">
        <f t="shared" ref="H466:H529" si="111">IF(N($L465)&lt;=0,"",$L465)</f>
        <v/>
      </c>
      <c r="I466" s="117" t="str">
        <f t="shared" si="102"/>
        <v/>
      </c>
      <c r="J466" s="117" t="str">
        <f t="shared" si="103"/>
        <v/>
      </c>
      <c r="K466" s="117" t="str">
        <f t="shared" si="104"/>
        <v/>
      </c>
      <c r="L466" s="117" t="str">
        <f t="shared" si="105"/>
        <v/>
      </c>
      <c r="Q466" s="1" t="e">
        <f t="shared" si="106"/>
        <v>#N/A</v>
      </c>
      <c r="R466" s="1" t="e">
        <f t="shared" si="107"/>
        <v>#N/A</v>
      </c>
      <c r="S466" s="1" t="e">
        <f t="shared" si="108"/>
        <v>#N/A</v>
      </c>
    </row>
    <row r="467" spans="1:19" ht="14.4" x14ac:dyDescent="0.3">
      <c r="A467" s="116" t="str">
        <f t="shared" si="109"/>
        <v/>
      </c>
      <c r="B467" s="117" t="str">
        <f t="shared" si="110"/>
        <v/>
      </c>
      <c r="C467" s="117" t="str">
        <f t="shared" si="98"/>
        <v/>
      </c>
      <c r="D467" s="117" t="str">
        <f t="shared" si="99"/>
        <v/>
      </c>
      <c r="E467" s="117" t="str">
        <f t="shared" si="100"/>
        <v/>
      </c>
      <c r="F467" s="117" t="str">
        <f t="shared" si="101"/>
        <v/>
      </c>
      <c r="H467" s="117" t="str">
        <f t="shared" si="111"/>
        <v/>
      </c>
      <c r="I467" s="117" t="str">
        <f t="shared" si="102"/>
        <v/>
      </c>
      <c r="J467" s="117" t="str">
        <f t="shared" si="103"/>
        <v/>
      </c>
      <c r="K467" s="117" t="str">
        <f t="shared" si="104"/>
        <v/>
      </c>
      <c r="L467" s="117" t="str">
        <f t="shared" si="105"/>
        <v/>
      </c>
      <c r="Q467" s="1" t="e">
        <f t="shared" si="106"/>
        <v>#N/A</v>
      </c>
      <c r="R467" s="1" t="e">
        <f t="shared" si="107"/>
        <v>#N/A</v>
      </c>
      <c r="S467" s="1" t="e">
        <f t="shared" si="108"/>
        <v>#N/A</v>
      </c>
    </row>
    <row r="468" spans="1:19" ht="14.4" x14ac:dyDescent="0.3">
      <c r="A468" s="116" t="str">
        <f t="shared" si="109"/>
        <v/>
      </c>
      <c r="B468" s="117" t="str">
        <f t="shared" si="110"/>
        <v/>
      </c>
      <c r="C468" s="117" t="str">
        <f t="shared" si="98"/>
        <v/>
      </c>
      <c r="D468" s="117" t="str">
        <f t="shared" si="99"/>
        <v/>
      </c>
      <c r="E468" s="117" t="str">
        <f t="shared" si="100"/>
        <v/>
      </c>
      <c r="F468" s="117" t="str">
        <f t="shared" si="101"/>
        <v/>
      </c>
      <c r="H468" s="117" t="str">
        <f t="shared" si="111"/>
        <v/>
      </c>
      <c r="I468" s="117" t="str">
        <f t="shared" si="102"/>
        <v/>
      </c>
      <c r="J468" s="117" t="str">
        <f t="shared" si="103"/>
        <v/>
      </c>
      <c r="K468" s="117" t="str">
        <f t="shared" si="104"/>
        <v/>
      </c>
      <c r="L468" s="117" t="str">
        <f t="shared" si="105"/>
        <v/>
      </c>
      <c r="Q468" s="1" t="e">
        <f t="shared" si="106"/>
        <v>#N/A</v>
      </c>
      <c r="R468" s="1" t="e">
        <f t="shared" si="107"/>
        <v>#N/A</v>
      </c>
      <c r="S468" s="1" t="e">
        <f t="shared" si="108"/>
        <v>#N/A</v>
      </c>
    </row>
    <row r="469" spans="1:19" ht="14.4" x14ac:dyDescent="0.3">
      <c r="A469" s="116" t="str">
        <f t="shared" si="109"/>
        <v/>
      </c>
      <c r="B469" s="117" t="str">
        <f t="shared" si="110"/>
        <v/>
      </c>
      <c r="C469" s="117" t="str">
        <f t="shared" si="98"/>
        <v/>
      </c>
      <c r="D469" s="117" t="str">
        <f t="shared" si="99"/>
        <v/>
      </c>
      <c r="E469" s="117" t="str">
        <f t="shared" si="100"/>
        <v/>
      </c>
      <c r="F469" s="117" t="str">
        <f t="shared" si="101"/>
        <v/>
      </c>
      <c r="H469" s="117" t="str">
        <f t="shared" si="111"/>
        <v/>
      </c>
      <c r="I469" s="117" t="str">
        <f t="shared" si="102"/>
        <v/>
      </c>
      <c r="J469" s="117" t="str">
        <f t="shared" si="103"/>
        <v/>
      </c>
      <c r="K469" s="117" t="str">
        <f t="shared" si="104"/>
        <v/>
      </c>
      <c r="L469" s="117" t="str">
        <f t="shared" si="105"/>
        <v/>
      </c>
      <c r="Q469" s="1" t="e">
        <f t="shared" si="106"/>
        <v>#N/A</v>
      </c>
      <c r="R469" s="1" t="e">
        <f t="shared" si="107"/>
        <v>#N/A</v>
      </c>
      <c r="S469" s="1" t="e">
        <f t="shared" si="108"/>
        <v>#N/A</v>
      </c>
    </row>
    <row r="470" spans="1:19" ht="14.4" x14ac:dyDescent="0.3">
      <c r="A470" s="116" t="str">
        <f t="shared" si="109"/>
        <v/>
      </c>
      <c r="B470" s="117" t="str">
        <f t="shared" si="110"/>
        <v/>
      </c>
      <c r="C470" s="117" t="str">
        <f t="shared" si="98"/>
        <v/>
      </c>
      <c r="D470" s="117" t="str">
        <f t="shared" si="99"/>
        <v/>
      </c>
      <c r="E470" s="117" t="str">
        <f t="shared" si="100"/>
        <v/>
      </c>
      <c r="F470" s="117" t="str">
        <f t="shared" si="101"/>
        <v/>
      </c>
      <c r="H470" s="117" t="str">
        <f t="shared" si="111"/>
        <v/>
      </c>
      <c r="I470" s="117" t="str">
        <f t="shared" si="102"/>
        <v/>
      </c>
      <c r="J470" s="117" t="str">
        <f t="shared" si="103"/>
        <v/>
      </c>
      <c r="K470" s="117" t="str">
        <f t="shared" si="104"/>
        <v/>
      </c>
      <c r="L470" s="117" t="str">
        <f t="shared" si="105"/>
        <v/>
      </c>
      <c r="Q470" s="1" t="e">
        <f t="shared" si="106"/>
        <v>#N/A</v>
      </c>
      <c r="R470" s="1" t="e">
        <f t="shared" si="107"/>
        <v>#N/A</v>
      </c>
      <c r="S470" s="1" t="e">
        <f t="shared" si="108"/>
        <v>#N/A</v>
      </c>
    </row>
    <row r="471" spans="1:19" ht="14.4" x14ac:dyDescent="0.3">
      <c r="A471" s="116" t="str">
        <f t="shared" si="109"/>
        <v/>
      </c>
      <c r="B471" s="117" t="str">
        <f t="shared" si="110"/>
        <v/>
      </c>
      <c r="C471" s="117" t="str">
        <f t="shared" si="98"/>
        <v/>
      </c>
      <c r="D471" s="117" t="str">
        <f t="shared" si="99"/>
        <v/>
      </c>
      <c r="E471" s="117" t="str">
        <f t="shared" si="100"/>
        <v/>
      </c>
      <c r="F471" s="117" t="str">
        <f t="shared" si="101"/>
        <v/>
      </c>
      <c r="H471" s="117" t="str">
        <f t="shared" si="111"/>
        <v/>
      </c>
      <c r="I471" s="117" t="str">
        <f t="shared" si="102"/>
        <v/>
      </c>
      <c r="J471" s="117" t="str">
        <f t="shared" si="103"/>
        <v/>
      </c>
      <c r="K471" s="117" t="str">
        <f t="shared" si="104"/>
        <v/>
      </c>
      <c r="L471" s="117" t="str">
        <f t="shared" si="105"/>
        <v/>
      </c>
      <c r="Q471" s="1" t="e">
        <f t="shared" si="106"/>
        <v>#N/A</v>
      </c>
      <c r="R471" s="1" t="e">
        <f t="shared" si="107"/>
        <v>#N/A</v>
      </c>
      <c r="S471" s="1" t="e">
        <f t="shared" si="108"/>
        <v>#N/A</v>
      </c>
    </row>
    <row r="472" spans="1:19" ht="14.4" x14ac:dyDescent="0.3">
      <c r="A472" s="116" t="str">
        <f t="shared" si="109"/>
        <v/>
      </c>
      <c r="B472" s="117" t="str">
        <f t="shared" si="110"/>
        <v/>
      </c>
      <c r="C472" s="117" t="str">
        <f t="shared" si="98"/>
        <v/>
      </c>
      <c r="D472" s="117" t="str">
        <f t="shared" si="99"/>
        <v/>
      </c>
      <c r="E472" s="117" t="str">
        <f t="shared" si="100"/>
        <v/>
      </c>
      <c r="F472" s="117" t="str">
        <f t="shared" si="101"/>
        <v/>
      </c>
      <c r="H472" s="117" t="str">
        <f t="shared" si="111"/>
        <v/>
      </c>
      <c r="I472" s="117" t="str">
        <f t="shared" si="102"/>
        <v/>
      </c>
      <c r="J472" s="117" t="str">
        <f t="shared" si="103"/>
        <v/>
      </c>
      <c r="K472" s="117" t="str">
        <f t="shared" si="104"/>
        <v/>
      </c>
      <c r="L472" s="117" t="str">
        <f t="shared" si="105"/>
        <v/>
      </c>
      <c r="Q472" s="1" t="e">
        <f t="shared" si="106"/>
        <v>#N/A</v>
      </c>
      <c r="R472" s="1" t="e">
        <f t="shared" si="107"/>
        <v>#N/A</v>
      </c>
      <c r="S472" s="1" t="e">
        <f t="shared" si="108"/>
        <v>#N/A</v>
      </c>
    </row>
    <row r="473" spans="1:19" ht="14.4" x14ac:dyDescent="0.3">
      <c r="A473" s="116" t="str">
        <f t="shared" si="109"/>
        <v/>
      </c>
      <c r="B473" s="117" t="str">
        <f t="shared" si="110"/>
        <v/>
      </c>
      <c r="C473" s="117" t="str">
        <f t="shared" si="98"/>
        <v/>
      </c>
      <c r="D473" s="117" t="str">
        <f t="shared" si="99"/>
        <v/>
      </c>
      <c r="E473" s="117" t="str">
        <f t="shared" si="100"/>
        <v/>
      </c>
      <c r="F473" s="117" t="str">
        <f t="shared" si="101"/>
        <v/>
      </c>
      <c r="H473" s="117" t="str">
        <f t="shared" si="111"/>
        <v/>
      </c>
      <c r="I473" s="117" t="str">
        <f t="shared" si="102"/>
        <v/>
      </c>
      <c r="J473" s="117" t="str">
        <f t="shared" si="103"/>
        <v/>
      </c>
      <c r="K473" s="117" t="str">
        <f t="shared" si="104"/>
        <v/>
      </c>
      <c r="L473" s="117" t="str">
        <f t="shared" si="105"/>
        <v/>
      </c>
      <c r="Q473" s="1" t="e">
        <f t="shared" si="106"/>
        <v>#N/A</v>
      </c>
      <c r="R473" s="1" t="e">
        <f t="shared" si="107"/>
        <v>#N/A</v>
      </c>
      <c r="S473" s="1" t="e">
        <f t="shared" si="108"/>
        <v>#N/A</v>
      </c>
    </row>
    <row r="474" spans="1:19" ht="14.4" x14ac:dyDescent="0.3">
      <c r="A474" s="116" t="str">
        <f t="shared" si="109"/>
        <v/>
      </c>
      <c r="B474" s="117" t="str">
        <f t="shared" si="110"/>
        <v/>
      </c>
      <c r="C474" s="117" t="str">
        <f t="shared" si="98"/>
        <v/>
      </c>
      <c r="D474" s="117" t="str">
        <f t="shared" si="99"/>
        <v/>
      </c>
      <c r="E474" s="117" t="str">
        <f t="shared" si="100"/>
        <v/>
      </c>
      <c r="F474" s="117" t="str">
        <f t="shared" si="101"/>
        <v/>
      </c>
      <c r="H474" s="117" t="str">
        <f t="shared" si="111"/>
        <v/>
      </c>
      <c r="I474" s="117" t="str">
        <f t="shared" si="102"/>
        <v/>
      </c>
      <c r="J474" s="117" t="str">
        <f t="shared" si="103"/>
        <v/>
      </c>
      <c r="K474" s="117" t="str">
        <f t="shared" si="104"/>
        <v/>
      </c>
      <c r="L474" s="117" t="str">
        <f t="shared" si="105"/>
        <v/>
      </c>
      <c r="Q474" s="1" t="e">
        <f t="shared" si="106"/>
        <v>#N/A</v>
      </c>
      <c r="R474" s="1" t="e">
        <f t="shared" si="107"/>
        <v>#N/A</v>
      </c>
      <c r="S474" s="1" t="e">
        <f t="shared" si="108"/>
        <v>#N/A</v>
      </c>
    </row>
    <row r="475" spans="1:19" ht="14.4" x14ac:dyDescent="0.3">
      <c r="A475" s="116" t="str">
        <f t="shared" si="109"/>
        <v/>
      </c>
      <c r="B475" s="117" t="str">
        <f t="shared" si="110"/>
        <v/>
      </c>
      <c r="C475" s="117" t="str">
        <f t="shared" si="98"/>
        <v/>
      </c>
      <c r="D475" s="117" t="str">
        <f t="shared" si="99"/>
        <v/>
      </c>
      <c r="E475" s="117" t="str">
        <f t="shared" si="100"/>
        <v/>
      </c>
      <c r="F475" s="117" t="str">
        <f t="shared" si="101"/>
        <v/>
      </c>
      <c r="H475" s="117" t="str">
        <f t="shared" si="111"/>
        <v/>
      </c>
      <c r="I475" s="117" t="str">
        <f t="shared" si="102"/>
        <v/>
      </c>
      <c r="J475" s="117" t="str">
        <f t="shared" si="103"/>
        <v/>
      </c>
      <c r="K475" s="117" t="str">
        <f t="shared" si="104"/>
        <v/>
      </c>
      <c r="L475" s="117" t="str">
        <f t="shared" si="105"/>
        <v/>
      </c>
      <c r="Q475" s="1" t="e">
        <f t="shared" si="106"/>
        <v>#N/A</v>
      </c>
      <c r="R475" s="1" t="e">
        <f t="shared" si="107"/>
        <v>#N/A</v>
      </c>
      <c r="S475" s="1" t="e">
        <f t="shared" si="108"/>
        <v>#N/A</v>
      </c>
    </row>
    <row r="476" spans="1:19" ht="14.4" x14ac:dyDescent="0.3">
      <c r="A476" s="116" t="str">
        <f t="shared" si="109"/>
        <v/>
      </c>
      <c r="B476" s="117" t="str">
        <f t="shared" si="110"/>
        <v/>
      </c>
      <c r="C476" s="117" t="str">
        <f t="shared" si="98"/>
        <v/>
      </c>
      <c r="D476" s="117" t="str">
        <f t="shared" si="99"/>
        <v/>
      </c>
      <c r="E476" s="117" t="str">
        <f t="shared" si="100"/>
        <v/>
      </c>
      <c r="F476" s="117" t="str">
        <f t="shared" si="101"/>
        <v/>
      </c>
      <c r="H476" s="117" t="str">
        <f t="shared" si="111"/>
        <v/>
      </c>
      <c r="I476" s="117" t="str">
        <f t="shared" si="102"/>
        <v/>
      </c>
      <c r="J476" s="117" t="str">
        <f t="shared" si="103"/>
        <v/>
      </c>
      <c r="K476" s="117" t="str">
        <f t="shared" si="104"/>
        <v/>
      </c>
      <c r="L476" s="117" t="str">
        <f t="shared" si="105"/>
        <v/>
      </c>
      <c r="Q476" s="1" t="e">
        <f t="shared" si="106"/>
        <v>#N/A</v>
      </c>
      <c r="R476" s="1" t="e">
        <f t="shared" si="107"/>
        <v>#N/A</v>
      </c>
      <c r="S476" s="1" t="e">
        <f t="shared" si="108"/>
        <v>#N/A</v>
      </c>
    </row>
    <row r="477" spans="1:19" ht="14.4" x14ac:dyDescent="0.3">
      <c r="A477" s="116" t="str">
        <f t="shared" si="109"/>
        <v/>
      </c>
      <c r="B477" s="117" t="str">
        <f t="shared" si="110"/>
        <v/>
      </c>
      <c r="C477" s="117" t="str">
        <f t="shared" si="98"/>
        <v/>
      </c>
      <c r="D477" s="117" t="str">
        <f t="shared" si="99"/>
        <v/>
      </c>
      <c r="E477" s="117" t="str">
        <f t="shared" si="100"/>
        <v/>
      </c>
      <c r="F477" s="117" t="str">
        <f t="shared" si="101"/>
        <v/>
      </c>
      <c r="H477" s="117" t="str">
        <f t="shared" si="111"/>
        <v/>
      </c>
      <c r="I477" s="117" t="str">
        <f t="shared" si="102"/>
        <v/>
      </c>
      <c r="J477" s="117" t="str">
        <f t="shared" si="103"/>
        <v/>
      </c>
      <c r="K477" s="117" t="str">
        <f t="shared" si="104"/>
        <v/>
      </c>
      <c r="L477" s="117" t="str">
        <f t="shared" si="105"/>
        <v/>
      </c>
      <c r="Q477" s="1" t="e">
        <f t="shared" si="106"/>
        <v>#N/A</v>
      </c>
      <c r="R477" s="1" t="e">
        <f t="shared" si="107"/>
        <v>#N/A</v>
      </c>
      <c r="S477" s="1" t="e">
        <f t="shared" si="108"/>
        <v>#N/A</v>
      </c>
    </row>
    <row r="478" spans="1:19" ht="14.4" x14ac:dyDescent="0.3">
      <c r="A478" s="116" t="str">
        <f t="shared" si="109"/>
        <v/>
      </c>
      <c r="B478" s="117" t="str">
        <f t="shared" si="110"/>
        <v/>
      </c>
      <c r="C478" s="117" t="str">
        <f t="shared" si="98"/>
        <v/>
      </c>
      <c r="D478" s="117" t="str">
        <f t="shared" si="99"/>
        <v/>
      </c>
      <c r="E478" s="117" t="str">
        <f t="shared" si="100"/>
        <v/>
      </c>
      <c r="F478" s="117" t="str">
        <f t="shared" si="101"/>
        <v/>
      </c>
      <c r="H478" s="117" t="str">
        <f t="shared" si="111"/>
        <v/>
      </c>
      <c r="I478" s="117" t="str">
        <f t="shared" si="102"/>
        <v/>
      </c>
      <c r="J478" s="117" t="str">
        <f t="shared" si="103"/>
        <v/>
      </c>
      <c r="K478" s="117" t="str">
        <f t="shared" si="104"/>
        <v/>
      </c>
      <c r="L478" s="117" t="str">
        <f t="shared" si="105"/>
        <v/>
      </c>
      <c r="Q478" s="1" t="e">
        <f t="shared" si="106"/>
        <v>#N/A</v>
      </c>
      <c r="R478" s="1" t="e">
        <f t="shared" si="107"/>
        <v>#N/A</v>
      </c>
      <c r="S478" s="1" t="e">
        <f t="shared" si="108"/>
        <v>#N/A</v>
      </c>
    </row>
    <row r="479" spans="1:19" ht="14.4" x14ac:dyDescent="0.3">
      <c r="A479" s="116" t="str">
        <f t="shared" si="109"/>
        <v/>
      </c>
      <c r="B479" s="117" t="str">
        <f t="shared" si="110"/>
        <v/>
      </c>
      <c r="C479" s="117" t="str">
        <f t="shared" si="98"/>
        <v/>
      </c>
      <c r="D479" s="117" t="str">
        <f t="shared" si="99"/>
        <v/>
      </c>
      <c r="E479" s="117" t="str">
        <f t="shared" si="100"/>
        <v/>
      </c>
      <c r="F479" s="117" t="str">
        <f t="shared" si="101"/>
        <v/>
      </c>
      <c r="H479" s="117" t="str">
        <f t="shared" si="111"/>
        <v/>
      </c>
      <c r="I479" s="117" t="str">
        <f t="shared" si="102"/>
        <v/>
      </c>
      <c r="J479" s="117" t="str">
        <f t="shared" si="103"/>
        <v/>
      </c>
      <c r="K479" s="117" t="str">
        <f t="shared" si="104"/>
        <v/>
      </c>
      <c r="L479" s="117" t="str">
        <f t="shared" si="105"/>
        <v/>
      </c>
      <c r="Q479" s="1" t="e">
        <f t="shared" si="106"/>
        <v>#N/A</v>
      </c>
      <c r="R479" s="1" t="e">
        <f t="shared" si="107"/>
        <v>#N/A</v>
      </c>
      <c r="S479" s="1" t="e">
        <f t="shared" si="108"/>
        <v>#N/A</v>
      </c>
    </row>
    <row r="480" spans="1:19" ht="14.4" x14ac:dyDescent="0.3">
      <c r="A480" s="116" t="str">
        <f t="shared" si="109"/>
        <v/>
      </c>
      <c r="B480" s="117" t="str">
        <f t="shared" si="110"/>
        <v/>
      </c>
      <c r="C480" s="117" t="str">
        <f t="shared" si="98"/>
        <v/>
      </c>
      <c r="D480" s="117" t="str">
        <f t="shared" si="99"/>
        <v/>
      </c>
      <c r="E480" s="117" t="str">
        <f t="shared" si="100"/>
        <v/>
      </c>
      <c r="F480" s="117" t="str">
        <f t="shared" si="101"/>
        <v/>
      </c>
      <c r="H480" s="117" t="str">
        <f t="shared" si="111"/>
        <v/>
      </c>
      <c r="I480" s="117" t="str">
        <f t="shared" si="102"/>
        <v/>
      </c>
      <c r="J480" s="117" t="str">
        <f t="shared" si="103"/>
        <v/>
      </c>
      <c r="K480" s="117" t="str">
        <f t="shared" si="104"/>
        <v/>
      </c>
      <c r="L480" s="117" t="str">
        <f t="shared" si="105"/>
        <v/>
      </c>
      <c r="Q480" s="1" t="e">
        <f t="shared" si="106"/>
        <v>#N/A</v>
      </c>
      <c r="R480" s="1" t="e">
        <f t="shared" si="107"/>
        <v>#N/A</v>
      </c>
      <c r="S480" s="1" t="e">
        <f t="shared" si="108"/>
        <v>#N/A</v>
      </c>
    </row>
    <row r="481" spans="1:19" ht="14.4" x14ac:dyDescent="0.3">
      <c r="A481" s="116" t="str">
        <f t="shared" si="109"/>
        <v/>
      </c>
      <c r="B481" s="117" t="str">
        <f t="shared" si="110"/>
        <v/>
      </c>
      <c r="C481" s="117" t="str">
        <f t="shared" si="98"/>
        <v/>
      </c>
      <c r="D481" s="117" t="str">
        <f t="shared" si="99"/>
        <v/>
      </c>
      <c r="E481" s="117" t="str">
        <f t="shared" si="100"/>
        <v/>
      </c>
      <c r="F481" s="117" t="str">
        <f t="shared" si="101"/>
        <v/>
      </c>
      <c r="H481" s="117" t="str">
        <f t="shared" si="111"/>
        <v/>
      </c>
      <c r="I481" s="117" t="str">
        <f t="shared" si="102"/>
        <v/>
      </c>
      <c r="J481" s="117" t="str">
        <f t="shared" si="103"/>
        <v/>
      </c>
      <c r="K481" s="117" t="str">
        <f t="shared" si="104"/>
        <v/>
      </c>
      <c r="L481" s="117" t="str">
        <f t="shared" si="105"/>
        <v/>
      </c>
      <c r="Q481" s="1" t="e">
        <f t="shared" si="106"/>
        <v>#N/A</v>
      </c>
      <c r="R481" s="1" t="e">
        <f t="shared" si="107"/>
        <v>#N/A</v>
      </c>
      <c r="S481" s="1" t="e">
        <f t="shared" si="108"/>
        <v>#N/A</v>
      </c>
    </row>
    <row r="482" spans="1:19" ht="14.4" x14ac:dyDescent="0.3">
      <c r="A482" s="116" t="str">
        <f t="shared" si="109"/>
        <v/>
      </c>
      <c r="B482" s="117" t="str">
        <f t="shared" si="110"/>
        <v/>
      </c>
      <c r="C482" s="117" t="str">
        <f t="shared" si="98"/>
        <v/>
      </c>
      <c r="D482" s="117" t="str">
        <f t="shared" si="99"/>
        <v/>
      </c>
      <c r="E482" s="117" t="str">
        <f t="shared" si="100"/>
        <v/>
      </c>
      <c r="F482" s="117" t="str">
        <f t="shared" si="101"/>
        <v/>
      </c>
      <c r="H482" s="117" t="str">
        <f t="shared" si="111"/>
        <v/>
      </c>
      <c r="I482" s="117" t="str">
        <f t="shared" si="102"/>
        <v/>
      </c>
      <c r="J482" s="117" t="str">
        <f t="shared" si="103"/>
        <v/>
      </c>
      <c r="K482" s="117" t="str">
        <f t="shared" si="104"/>
        <v/>
      </c>
      <c r="L482" s="117" t="str">
        <f t="shared" si="105"/>
        <v/>
      </c>
      <c r="Q482" s="1" t="e">
        <f t="shared" si="106"/>
        <v>#N/A</v>
      </c>
      <c r="R482" s="1" t="e">
        <f t="shared" si="107"/>
        <v>#N/A</v>
      </c>
      <c r="S482" s="1" t="e">
        <f t="shared" si="108"/>
        <v>#N/A</v>
      </c>
    </row>
    <row r="483" spans="1:19" ht="14.4" x14ac:dyDescent="0.3">
      <c r="A483" s="116" t="str">
        <f t="shared" si="109"/>
        <v/>
      </c>
      <c r="B483" s="117" t="str">
        <f t="shared" si="110"/>
        <v/>
      </c>
      <c r="C483" s="117" t="str">
        <f t="shared" si="98"/>
        <v/>
      </c>
      <c r="D483" s="117" t="str">
        <f t="shared" si="99"/>
        <v/>
      </c>
      <c r="E483" s="117" t="str">
        <f t="shared" si="100"/>
        <v/>
      </c>
      <c r="F483" s="117" t="str">
        <f t="shared" si="101"/>
        <v/>
      </c>
      <c r="H483" s="117" t="str">
        <f t="shared" si="111"/>
        <v/>
      </c>
      <c r="I483" s="117" t="str">
        <f t="shared" si="102"/>
        <v/>
      </c>
      <c r="J483" s="117" t="str">
        <f t="shared" si="103"/>
        <v/>
      </c>
      <c r="K483" s="117" t="str">
        <f t="shared" si="104"/>
        <v/>
      </c>
      <c r="L483" s="117" t="str">
        <f t="shared" si="105"/>
        <v/>
      </c>
      <c r="Q483" s="1" t="e">
        <f t="shared" si="106"/>
        <v>#N/A</v>
      </c>
      <c r="R483" s="1" t="e">
        <f t="shared" si="107"/>
        <v>#N/A</v>
      </c>
      <c r="S483" s="1" t="e">
        <f t="shared" si="108"/>
        <v>#N/A</v>
      </c>
    </row>
    <row r="484" spans="1:19" ht="14.4" x14ac:dyDescent="0.3">
      <c r="A484" s="116" t="str">
        <f t="shared" si="109"/>
        <v/>
      </c>
      <c r="B484" s="117" t="str">
        <f t="shared" si="110"/>
        <v/>
      </c>
      <c r="C484" s="117" t="str">
        <f t="shared" si="98"/>
        <v/>
      </c>
      <c r="D484" s="117" t="str">
        <f t="shared" si="99"/>
        <v/>
      </c>
      <c r="E484" s="117" t="str">
        <f t="shared" si="100"/>
        <v/>
      </c>
      <c r="F484" s="117" t="str">
        <f t="shared" si="101"/>
        <v/>
      </c>
      <c r="H484" s="117" t="str">
        <f t="shared" si="111"/>
        <v/>
      </c>
      <c r="I484" s="117" t="str">
        <f t="shared" si="102"/>
        <v/>
      </c>
      <c r="J484" s="117" t="str">
        <f t="shared" si="103"/>
        <v/>
      </c>
      <c r="K484" s="117" t="str">
        <f t="shared" si="104"/>
        <v/>
      </c>
      <c r="L484" s="117" t="str">
        <f t="shared" si="105"/>
        <v/>
      </c>
      <c r="Q484" s="1" t="e">
        <f t="shared" si="106"/>
        <v>#N/A</v>
      </c>
      <c r="R484" s="1" t="e">
        <f t="shared" si="107"/>
        <v>#N/A</v>
      </c>
      <c r="S484" s="1" t="e">
        <f t="shared" si="108"/>
        <v>#N/A</v>
      </c>
    </row>
    <row r="485" spans="1:19" ht="14.4" x14ac:dyDescent="0.3">
      <c r="A485" s="116" t="str">
        <f t="shared" si="109"/>
        <v/>
      </c>
      <c r="B485" s="117" t="str">
        <f t="shared" si="110"/>
        <v/>
      </c>
      <c r="C485" s="117" t="str">
        <f t="shared" si="98"/>
        <v/>
      </c>
      <c r="D485" s="117" t="str">
        <f t="shared" si="99"/>
        <v/>
      </c>
      <c r="E485" s="117" t="str">
        <f t="shared" si="100"/>
        <v/>
      </c>
      <c r="F485" s="117" t="str">
        <f t="shared" si="101"/>
        <v/>
      </c>
      <c r="H485" s="117" t="str">
        <f t="shared" si="111"/>
        <v/>
      </c>
      <c r="I485" s="117" t="str">
        <f t="shared" si="102"/>
        <v/>
      </c>
      <c r="J485" s="117" t="str">
        <f t="shared" si="103"/>
        <v/>
      </c>
      <c r="K485" s="117" t="str">
        <f t="shared" si="104"/>
        <v/>
      </c>
      <c r="L485" s="117" t="str">
        <f t="shared" si="105"/>
        <v/>
      </c>
      <c r="Q485" s="1" t="e">
        <f t="shared" si="106"/>
        <v>#N/A</v>
      </c>
      <c r="R485" s="1" t="e">
        <f t="shared" si="107"/>
        <v>#N/A</v>
      </c>
      <c r="S485" s="1" t="e">
        <f t="shared" si="108"/>
        <v>#N/A</v>
      </c>
    </row>
    <row r="486" spans="1:19" ht="14.4" x14ac:dyDescent="0.3">
      <c r="A486" s="116" t="str">
        <f t="shared" si="109"/>
        <v/>
      </c>
      <c r="B486" s="117" t="str">
        <f t="shared" si="110"/>
        <v/>
      </c>
      <c r="C486" s="117" t="str">
        <f t="shared" si="98"/>
        <v/>
      </c>
      <c r="D486" s="117" t="str">
        <f t="shared" si="99"/>
        <v/>
      </c>
      <c r="E486" s="117" t="str">
        <f t="shared" si="100"/>
        <v/>
      </c>
      <c r="F486" s="117" t="str">
        <f t="shared" si="101"/>
        <v/>
      </c>
      <c r="H486" s="117" t="str">
        <f t="shared" si="111"/>
        <v/>
      </c>
      <c r="I486" s="117" t="str">
        <f t="shared" si="102"/>
        <v/>
      </c>
      <c r="J486" s="117" t="str">
        <f t="shared" si="103"/>
        <v/>
      </c>
      <c r="K486" s="117" t="str">
        <f t="shared" si="104"/>
        <v/>
      </c>
      <c r="L486" s="117" t="str">
        <f t="shared" si="105"/>
        <v/>
      </c>
      <c r="Q486" s="1" t="e">
        <f t="shared" si="106"/>
        <v>#N/A</v>
      </c>
      <c r="R486" s="1" t="e">
        <f t="shared" si="107"/>
        <v>#N/A</v>
      </c>
      <c r="S486" s="1" t="e">
        <f t="shared" si="108"/>
        <v>#N/A</v>
      </c>
    </row>
    <row r="487" spans="1:19" ht="14.4" x14ac:dyDescent="0.3">
      <c r="A487" s="116" t="str">
        <f t="shared" si="109"/>
        <v/>
      </c>
      <c r="B487" s="117" t="str">
        <f t="shared" si="110"/>
        <v/>
      </c>
      <c r="C487" s="117" t="str">
        <f t="shared" si="98"/>
        <v/>
      </c>
      <c r="D487" s="117" t="str">
        <f t="shared" si="99"/>
        <v/>
      </c>
      <c r="E487" s="117" t="str">
        <f t="shared" si="100"/>
        <v/>
      </c>
      <c r="F487" s="117" t="str">
        <f t="shared" si="101"/>
        <v/>
      </c>
      <c r="H487" s="117" t="str">
        <f t="shared" si="111"/>
        <v/>
      </c>
      <c r="I487" s="117" t="str">
        <f t="shared" si="102"/>
        <v/>
      </c>
      <c r="J487" s="117" t="str">
        <f t="shared" si="103"/>
        <v/>
      </c>
      <c r="K487" s="117" t="str">
        <f t="shared" si="104"/>
        <v/>
      </c>
      <c r="L487" s="117" t="str">
        <f t="shared" si="105"/>
        <v/>
      </c>
      <c r="Q487" s="1" t="e">
        <f t="shared" si="106"/>
        <v>#N/A</v>
      </c>
      <c r="R487" s="1" t="e">
        <f t="shared" si="107"/>
        <v>#N/A</v>
      </c>
      <c r="S487" s="1" t="e">
        <f t="shared" si="108"/>
        <v>#N/A</v>
      </c>
    </row>
    <row r="488" spans="1:19" ht="14.4" x14ac:dyDescent="0.3">
      <c r="A488" s="116" t="str">
        <f t="shared" si="109"/>
        <v/>
      </c>
      <c r="B488" s="117" t="str">
        <f t="shared" si="110"/>
        <v/>
      </c>
      <c r="C488" s="117" t="str">
        <f t="shared" si="98"/>
        <v/>
      </c>
      <c r="D488" s="117" t="str">
        <f t="shared" si="99"/>
        <v/>
      </c>
      <c r="E488" s="117" t="str">
        <f t="shared" si="100"/>
        <v/>
      </c>
      <c r="F488" s="117" t="str">
        <f t="shared" si="101"/>
        <v/>
      </c>
      <c r="H488" s="117" t="str">
        <f t="shared" si="111"/>
        <v/>
      </c>
      <c r="I488" s="117" t="str">
        <f t="shared" si="102"/>
        <v/>
      </c>
      <c r="J488" s="117" t="str">
        <f t="shared" si="103"/>
        <v/>
      </c>
      <c r="K488" s="117" t="str">
        <f t="shared" si="104"/>
        <v/>
      </c>
      <c r="L488" s="117" t="str">
        <f t="shared" si="105"/>
        <v/>
      </c>
      <c r="Q488" s="1" t="e">
        <f t="shared" si="106"/>
        <v>#N/A</v>
      </c>
      <c r="R488" s="1" t="e">
        <f t="shared" si="107"/>
        <v>#N/A</v>
      </c>
      <c r="S488" s="1" t="e">
        <f t="shared" si="108"/>
        <v>#N/A</v>
      </c>
    </row>
    <row r="489" spans="1:19" ht="14.4" x14ac:dyDescent="0.3">
      <c r="A489" s="116" t="str">
        <f t="shared" si="109"/>
        <v/>
      </c>
      <c r="B489" s="117" t="str">
        <f t="shared" si="110"/>
        <v/>
      </c>
      <c r="C489" s="117" t="str">
        <f t="shared" si="98"/>
        <v/>
      </c>
      <c r="D489" s="117" t="str">
        <f t="shared" si="99"/>
        <v/>
      </c>
      <c r="E489" s="117" t="str">
        <f t="shared" si="100"/>
        <v/>
      </c>
      <c r="F489" s="117" t="str">
        <f t="shared" si="101"/>
        <v/>
      </c>
      <c r="H489" s="117" t="str">
        <f t="shared" si="111"/>
        <v/>
      </c>
      <c r="I489" s="117" t="str">
        <f t="shared" si="102"/>
        <v/>
      </c>
      <c r="J489" s="117" t="str">
        <f t="shared" si="103"/>
        <v/>
      </c>
      <c r="K489" s="117" t="str">
        <f t="shared" si="104"/>
        <v/>
      </c>
      <c r="L489" s="117" t="str">
        <f t="shared" si="105"/>
        <v/>
      </c>
      <c r="Q489" s="1" t="e">
        <f t="shared" si="106"/>
        <v>#N/A</v>
      </c>
      <c r="R489" s="1" t="e">
        <f t="shared" si="107"/>
        <v>#N/A</v>
      </c>
      <c r="S489" s="1" t="e">
        <f t="shared" si="108"/>
        <v>#N/A</v>
      </c>
    </row>
    <row r="490" spans="1:19" ht="14.4" x14ac:dyDescent="0.3">
      <c r="A490" s="116" t="str">
        <f t="shared" si="109"/>
        <v/>
      </c>
      <c r="B490" s="117" t="str">
        <f t="shared" si="110"/>
        <v/>
      </c>
      <c r="C490" s="117" t="str">
        <f t="shared" si="98"/>
        <v/>
      </c>
      <c r="D490" s="117" t="str">
        <f t="shared" si="99"/>
        <v/>
      </c>
      <c r="E490" s="117" t="str">
        <f t="shared" si="100"/>
        <v/>
      </c>
      <c r="F490" s="117" t="str">
        <f t="shared" si="101"/>
        <v/>
      </c>
      <c r="H490" s="117" t="str">
        <f t="shared" si="111"/>
        <v/>
      </c>
      <c r="I490" s="117" t="str">
        <f t="shared" si="102"/>
        <v/>
      </c>
      <c r="J490" s="117" t="str">
        <f t="shared" si="103"/>
        <v/>
      </c>
      <c r="K490" s="117" t="str">
        <f t="shared" si="104"/>
        <v/>
      </c>
      <c r="L490" s="117" t="str">
        <f t="shared" si="105"/>
        <v/>
      </c>
      <c r="Q490" s="1" t="e">
        <f t="shared" si="106"/>
        <v>#N/A</v>
      </c>
      <c r="R490" s="1" t="e">
        <f t="shared" si="107"/>
        <v>#N/A</v>
      </c>
      <c r="S490" s="1" t="e">
        <f t="shared" si="108"/>
        <v>#N/A</v>
      </c>
    </row>
    <row r="491" spans="1:19" ht="14.4" x14ac:dyDescent="0.3">
      <c r="A491" s="116" t="str">
        <f t="shared" si="109"/>
        <v/>
      </c>
      <c r="B491" s="117" t="str">
        <f t="shared" si="110"/>
        <v/>
      </c>
      <c r="C491" s="117" t="str">
        <f t="shared" si="98"/>
        <v/>
      </c>
      <c r="D491" s="117" t="str">
        <f t="shared" si="99"/>
        <v/>
      </c>
      <c r="E491" s="117" t="str">
        <f t="shared" si="100"/>
        <v/>
      </c>
      <c r="F491" s="117" t="str">
        <f t="shared" si="101"/>
        <v/>
      </c>
      <c r="H491" s="117" t="str">
        <f t="shared" si="111"/>
        <v/>
      </c>
      <c r="I491" s="117" t="str">
        <f t="shared" si="102"/>
        <v/>
      </c>
      <c r="J491" s="117" t="str">
        <f t="shared" si="103"/>
        <v/>
      </c>
      <c r="K491" s="117" t="str">
        <f t="shared" si="104"/>
        <v/>
      </c>
      <c r="L491" s="117" t="str">
        <f t="shared" si="105"/>
        <v/>
      </c>
      <c r="Q491" s="1" t="e">
        <f t="shared" si="106"/>
        <v>#N/A</v>
      </c>
      <c r="R491" s="1" t="e">
        <f t="shared" si="107"/>
        <v>#N/A</v>
      </c>
      <c r="S491" s="1" t="e">
        <f t="shared" si="108"/>
        <v>#N/A</v>
      </c>
    </row>
    <row r="492" spans="1:19" ht="14.4" x14ac:dyDescent="0.3">
      <c r="A492" s="116" t="str">
        <f t="shared" si="109"/>
        <v/>
      </c>
      <c r="B492" s="117" t="str">
        <f t="shared" si="110"/>
        <v/>
      </c>
      <c r="C492" s="117" t="str">
        <f t="shared" si="98"/>
        <v/>
      </c>
      <c r="D492" s="117" t="str">
        <f t="shared" si="99"/>
        <v/>
      </c>
      <c r="E492" s="117" t="str">
        <f t="shared" si="100"/>
        <v/>
      </c>
      <c r="F492" s="117" t="str">
        <f t="shared" si="101"/>
        <v/>
      </c>
      <c r="H492" s="117" t="str">
        <f t="shared" si="111"/>
        <v/>
      </c>
      <c r="I492" s="117" t="str">
        <f t="shared" si="102"/>
        <v/>
      </c>
      <c r="J492" s="117" t="str">
        <f t="shared" si="103"/>
        <v/>
      </c>
      <c r="K492" s="117" t="str">
        <f t="shared" si="104"/>
        <v/>
      </c>
      <c r="L492" s="117" t="str">
        <f t="shared" si="105"/>
        <v/>
      </c>
      <c r="Q492" s="1" t="e">
        <f t="shared" si="106"/>
        <v>#N/A</v>
      </c>
      <c r="R492" s="1" t="e">
        <f t="shared" si="107"/>
        <v>#N/A</v>
      </c>
      <c r="S492" s="1" t="e">
        <f t="shared" si="108"/>
        <v>#N/A</v>
      </c>
    </row>
    <row r="493" spans="1:19" ht="14.4" x14ac:dyDescent="0.3">
      <c r="A493" s="116" t="str">
        <f t="shared" si="109"/>
        <v/>
      </c>
      <c r="B493" s="117" t="str">
        <f t="shared" si="110"/>
        <v/>
      </c>
      <c r="C493" s="117" t="str">
        <f t="shared" si="98"/>
        <v/>
      </c>
      <c r="D493" s="117" t="str">
        <f t="shared" si="99"/>
        <v/>
      </c>
      <c r="E493" s="117" t="str">
        <f t="shared" si="100"/>
        <v/>
      </c>
      <c r="F493" s="117" t="str">
        <f t="shared" si="101"/>
        <v/>
      </c>
      <c r="H493" s="117" t="str">
        <f t="shared" si="111"/>
        <v/>
      </c>
      <c r="I493" s="117" t="str">
        <f t="shared" si="102"/>
        <v/>
      </c>
      <c r="J493" s="117" t="str">
        <f t="shared" si="103"/>
        <v/>
      </c>
      <c r="K493" s="117" t="str">
        <f t="shared" si="104"/>
        <v/>
      </c>
      <c r="L493" s="117" t="str">
        <f t="shared" si="105"/>
        <v/>
      </c>
      <c r="Q493" s="1" t="e">
        <f t="shared" si="106"/>
        <v>#N/A</v>
      </c>
      <c r="R493" s="1" t="e">
        <f t="shared" si="107"/>
        <v>#N/A</v>
      </c>
      <c r="S493" s="1" t="e">
        <f t="shared" si="108"/>
        <v>#N/A</v>
      </c>
    </row>
    <row r="494" spans="1:19" ht="14.4" x14ac:dyDescent="0.3">
      <c r="A494" s="116" t="str">
        <f t="shared" si="109"/>
        <v/>
      </c>
      <c r="B494" s="117" t="str">
        <f t="shared" si="110"/>
        <v/>
      </c>
      <c r="C494" s="117" t="str">
        <f t="shared" si="98"/>
        <v/>
      </c>
      <c r="D494" s="117" t="str">
        <f t="shared" si="99"/>
        <v/>
      </c>
      <c r="E494" s="117" t="str">
        <f t="shared" si="100"/>
        <v/>
      </c>
      <c r="F494" s="117" t="str">
        <f t="shared" si="101"/>
        <v/>
      </c>
      <c r="H494" s="117" t="str">
        <f t="shared" si="111"/>
        <v/>
      </c>
      <c r="I494" s="117" t="str">
        <f t="shared" si="102"/>
        <v/>
      </c>
      <c r="J494" s="117" t="str">
        <f t="shared" si="103"/>
        <v/>
      </c>
      <c r="K494" s="117" t="str">
        <f t="shared" si="104"/>
        <v/>
      </c>
      <c r="L494" s="117" t="str">
        <f t="shared" si="105"/>
        <v/>
      </c>
      <c r="Q494" s="1" t="e">
        <f t="shared" si="106"/>
        <v>#N/A</v>
      </c>
      <c r="R494" s="1" t="e">
        <f t="shared" si="107"/>
        <v>#N/A</v>
      </c>
      <c r="S494" s="1" t="e">
        <f t="shared" si="108"/>
        <v>#N/A</v>
      </c>
    </row>
    <row r="495" spans="1:19" ht="14.4" x14ac:dyDescent="0.3">
      <c r="A495" s="116" t="str">
        <f t="shared" si="109"/>
        <v/>
      </c>
      <c r="B495" s="117" t="str">
        <f t="shared" si="110"/>
        <v/>
      </c>
      <c r="C495" s="117" t="str">
        <f t="shared" si="98"/>
        <v/>
      </c>
      <c r="D495" s="117" t="str">
        <f t="shared" si="99"/>
        <v/>
      </c>
      <c r="E495" s="117" t="str">
        <f t="shared" si="100"/>
        <v/>
      </c>
      <c r="F495" s="117" t="str">
        <f t="shared" si="101"/>
        <v/>
      </c>
      <c r="H495" s="117" t="str">
        <f t="shared" si="111"/>
        <v/>
      </c>
      <c r="I495" s="117" t="str">
        <f t="shared" si="102"/>
        <v/>
      </c>
      <c r="J495" s="117" t="str">
        <f t="shared" si="103"/>
        <v/>
      </c>
      <c r="K495" s="117" t="str">
        <f t="shared" si="104"/>
        <v/>
      </c>
      <c r="L495" s="117" t="str">
        <f t="shared" si="105"/>
        <v/>
      </c>
      <c r="Q495" s="1" t="e">
        <f t="shared" si="106"/>
        <v>#N/A</v>
      </c>
      <c r="R495" s="1" t="e">
        <f t="shared" si="107"/>
        <v>#N/A</v>
      </c>
      <c r="S495" s="1" t="e">
        <f t="shared" si="108"/>
        <v>#N/A</v>
      </c>
    </row>
    <row r="496" spans="1:19" ht="14.4" x14ac:dyDescent="0.3">
      <c r="A496" s="116" t="str">
        <f t="shared" si="109"/>
        <v/>
      </c>
      <c r="B496" s="117" t="str">
        <f t="shared" si="110"/>
        <v/>
      </c>
      <c r="C496" s="117" t="str">
        <f t="shared" si="98"/>
        <v/>
      </c>
      <c r="D496" s="117" t="str">
        <f t="shared" si="99"/>
        <v/>
      </c>
      <c r="E496" s="117" t="str">
        <f t="shared" si="100"/>
        <v/>
      </c>
      <c r="F496" s="117" t="str">
        <f t="shared" si="101"/>
        <v/>
      </c>
      <c r="H496" s="117" t="str">
        <f t="shared" si="111"/>
        <v/>
      </c>
      <c r="I496" s="117" t="str">
        <f t="shared" si="102"/>
        <v/>
      </c>
      <c r="J496" s="117" t="str">
        <f t="shared" si="103"/>
        <v/>
      </c>
      <c r="K496" s="117" t="str">
        <f t="shared" si="104"/>
        <v/>
      </c>
      <c r="L496" s="117" t="str">
        <f t="shared" si="105"/>
        <v/>
      </c>
      <c r="Q496" s="1" t="e">
        <f t="shared" si="106"/>
        <v>#N/A</v>
      </c>
      <c r="R496" s="1" t="e">
        <f t="shared" si="107"/>
        <v>#N/A</v>
      </c>
      <c r="S496" s="1" t="e">
        <f t="shared" si="108"/>
        <v>#N/A</v>
      </c>
    </row>
    <row r="497" spans="1:19" ht="14.4" x14ac:dyDescent="0.3">
      <c r="A497" s="116" t="str">
        <f t="shared" si="109"/>
        <v/>
      </c>
      <c r="B497" s="117" t="str">
        <f t="shared" si="110"/>
        <v/>
      </c>
      <c r="C497" s="117" t="str">
        <f t="shared" si="98"/>
        <v/>
      </c>
      <c r="D497" s="117" t="str">
        <f t="shared" si="99"/>
        <v/>
      </c>
      <c r="E497" s="117" t="str">
        <f t="shared" si="100"/>
        <v/>
      </c>
      <c r="F497" s="117" t="str">
        <f t="shared" si="101"/>
        <v/>
      </c>
      <c r="H497" s="117" t="str">
        <f t="shared" si="111"/>
        <v/>
      </c>
      <c r="I497" s="117" t="str">
        <f t="shared" si="102"/>
        <v/>
      </c>
      <c r="J497" s="117" t="str">
        <f t="shared" si="103"/>
        <v/>
      </c>
      <c r="K497" s="117" t="str">
        <f t="shared" si="104"/>
        <v/>
      </c>
      <c r="L497" s="117" t="str">
        <f t="shared" si="105"/>
        <v/>
      </c>
      <c r="Q497" s="1" t="e">
        <f t="shared" si="106"/>
        <v>#N/A</v>
      </c>
      <c r="R497" s="1" t="e">
        <f t="shared" si="107"/>
        <v>#N/A</v>
      </c>
      <c r="S497" s="1" t="e">
        <f t="shared" si="108"/>
        <v>#N/A</v>
      </c>
    </row>
    <row r="498" spans="1:19" ht="14.4" x14ac:dyDescent="0.3">
      <c r="A498" s="116" t="str">
        <f t="shared" si="109"/>
        <v/>
      </c>
      <c r="B498" s="117" t="str">
        <f t="shared" si="110"/>
        <v/>
      </c>
      <c r="C498" s="117" t="str">
        <f t="shared" si="98"/>
        <v/>
      </c>
      <c r="D498" s="117" t="str">
        <f t="shared" si="99"/>
        <v/>
      </c>
      <c r="E498" s="117" t="str">
        <f t="shared" si="100"/>
        <v/>
      </c>
      <c r="F498" s="117" t="str">
        <f t="shared" si="101"/>
        <v/>
      </c>
      <c r="H498" s="117" t="str">
        <f t="shared" si="111"/>
        <v/>
      </c>
      <c r="I498" s="117" t="str">
        <f t="shared" si="102"/>
        <v/>
      </c>
      <c r="J498" s="117" t="str">
        <f t="shared" si="103"/>
        <v/>
      </c>
      <c r="K498" s="117" t="str">
        <f t="shared" si="104"/>
        <v/>
      </c>
      <c r="L498" s="117" t="str">
        <f t="shared" si="105"/>
        <v/>
      </c>
      <c r="Q498" s="1" t="e">
        <f t="shared" si="106"/>
        <v>#N/A</v>
      </c>
      <c r="R498" s="1" t="e">
        <f t="shared" si="107"/>
        <v>#N/A</v>
      </c>
      <c r="S498" s="1" t="e">
        <f t="shared" si="108"/>
        <v>#N/A</v>
      </c>
    </row>
    <row r="499" spans="1:19" ht="14.4" x14ac:dyDescent="0.3">
      <c r="A499" s="116" t="str">
        <f t="shared" si="109"/>
        <v/>
      </c>
      <c r="B499" s="117" t="str">
        <f t="shared" si="110"/>
        <v/>
      </c>
      <c r="C499" s="117" t="str">
        <f t="shared" si="98"/>
        <v/>
      </c>
      <c r="D499" s="117" t="str">
        <f t="shared" si="99"/>
        <v/>
      </c>
      <c r="E499" s="117" t="str">
        <f t="shared" si="100"/>
        <v/>
      </c>
      <c r="F499" s="117" t="str">
        <f t="shared" si="101"/>
        <v/>
      </c>
      <c r="H499" s="117" t="str">
        <f t="shared" si="111"/>
        <v/>
      </c>
      <c r="I499" s="117" t="str">
        <f t="shared" si="102"/>
        <v/>
      </c>
      <c r="J499" s="117" t="str">
        <f t="shared" si="103"/>
        <v/>
      </c>
      <c r="K499" s="117" t="str">
        <f t="shared" si="104"/>
        <v/>
      </c>
      <c r="L499" s="117" t="str">
        <f t="shared" si="105"/>
        <v/>
      </c>
      <c r="Q499" s="1" t="e">
        <f t="shared" si="106"/>
        <v>#N/A</v>
      </c>
      <c r="R499" s="1" t="e">
        <f t="shared" si="107"/>
        <v>#N/A</v>
      </c>
      <c r="S499" s="1" t="e">
        <f t="shared" si="108"/>
        <v>#N/A</v>
      </c>
    </row>
    <row r="500" spans="1:19" ht="14.4" x14ac:dyDescent="0.3">
      <c r="A500" s="116" t="str">
        <f t="shared" si="109"/>
        <v/>
      </c>
      <c r="B500" s="117" t="str">
        <f t="shared" si="110"/>
        <v/>
      </c>
      <c r="C500" s="117" t="str">
        <f t="shared" si="98"/>
        <v/>
      </c>
      <c r="D500" s="117" t="str">
        <f t="shared" si="99"/>
        <v/>
      </c>
      <c r="E500" s="117" t="str">
        <f t="shared" si="100"/>
        <v/>
      </c>
      <c r="F500" s="117" t="str">
        <f t="shared" si="101"/>
        <v/>
      </c>
      <c r="H500" s="117" t="str">
        <f t="shared" si="111"/>
        <v/>
      </c>
      <c r="I500" s="117" t="str">
        <f t="shared" si="102"/>
        <v/>
      </c>
      <c r="J500" s="117" t="str">
        <f t="shared" si="103"/>
        <v/>
      </c>
      <c r="K500" s="117" t="str">
        <f t="shared" si="104"/>
        <v/>
      </c>
      <c r="L500" s="117" t="str">
        <f t="shared" si="105"/>
        <v/>
      </c>
      <c r="Q500" s="1" t="e">
        <f t="shared" si="106"/>
        <v>#N/A</v>
      </c>
      <c r="R500" s="1" t="e">
        <f t="shared" si="107"/>
        <v>#N/A</v>
      </c>
      <c r="S500" s="1" t="e">
        <f t="shared" si="108"/>
        <v>#N/A</v>
      </c>
    </row>
    <row r="501" spans="1:19" ht="14.4" x14ac:dyDescent="0.3">
      <c r="A501" s="116" t="str">
        <f t="shared" si="109"/>
        <v/>
      </c>
      <c r="B501" s="117" t="str">
        <f t="shared" si="110"/>
        <v/>
      </c>
      <c r="C501" s="117" t="str">
        <f t="shared" si="98"/>
        <v/>
      </c>
      <c r="D501" s="117" t="str">
        <f t="shared" si="99"/>
        <v/>
      </c>
      <c r="E501" s="117" t="str">
        <f t="shared" si="100"/>
        <v/>
      </c>
      <c r="F501" s="117" t="str">
        <f t="shared" si="101"/>
        <v/>
      </c>
      <c r="H501" s="117" t="str">
        <f t="shared" si="111"/>
        <v/>
      </c>
      <c r="I501" s="117" t="str">
        <f t="shared" si="102"/>
        <v/>
      </c>
      <c r="J501" s="117" t="str">
        <f t="shared" si="103"/>
        <v/>
      </c>
      <c r="K501" s="117" t="str">
        <f t="shared" si="104"/>
        <v/>
      </c>
      <c r="L501" s="117" t="str">
        <f t="shared" si="105"/>
        <v/>
      </c>
      <c r="Q501" s="1" t="e">
        <f t="shared" si="106"/>
        <v>#N/A</v>
      </c>
      <c r="R501" s="1" t="e">
        <f t="shared" si="107"/>
        <v>#N/A</v>
      </c>
      <c r="S501" s="1" t="e">
        <f t="shared" si="108"/>
        <v>#N/A</v>
      </c>
    </row>
    <row r="502" spans="1:19" ht="14.4" x14ac:dyDescent="0.3">
      <c r="A502" s="116" t="str">
        <f t="shared" si="109"/>
        <v/>
      </c>
      <c r="B502" s="117" t="str">
        <f t="shared" si="110"/>
        <v/>
      </c>
      <c r="C502" s="117" t="str">
        <f t="shared" si="98"/>
        <v/>
      </c>
      <c r="D502" s="117" t="str">
        <f t="shared" si="99"/>
        <v/>
      </c>
      <c r="E502" s="117" t="str">
        <f t="shared" si="100"/>
        <v/>
      </c>
      <c r="F502" s="117" t="str">
        <f t="shared" si="101"/>
        <v/>
      </c>
      <c r="H502" s="117" t="str">
        <f t="shared" si="111"/>
        <v/>
      </c>
      <c r="I502" s="117" t="str">
        <f t="shared" si="102"/>
        <v/>
      </c>
      <c r="J502" s="117" t="str">
        <f t="shared" si="103"/>
        <v/>
      </c>
      <c r="K502" s="117" t="str">
        <f t="shared" si="104"/>
        <v/>
      </c>
      <c r="L502" s="117" t="str">
        <f t="shared" si="105"/>
        <v/>
      </c>
      <c r="Q502" s="1" t="e">
        <f t="shared" si="106"/>
        <v>#N/A</v>
      </c>
      <c r="R502" s="1" t="e">
        <f t="shared" si="107"/>
        <v>#N/A</v>
      </c>
      <c r="S502" s="1" t="e">
        <f t="shared" si="108"/>
        <v>#N/A</v>
      </c>
    </row>
    <row r="503" spans="1:19" ht="14.4" x14ac:dyDescent="0.3">
      <c r="A503" s="116" t="str">
        <f t="shared" si="109"/>
        <v/>
      </c>
      <c r="B503" s="117" t="str">
        <f t="shared" si="110"/>
        <v/>
      </c>
      <c r="C503" s="117" t="str">
        <f t="shared" si="98"/>
        <v/>
      </c>
      <c r="D503" s="117" t="str">
        <f t="shared" si="99"/>
        <v/>
      </c>
      <c r="E503" s="117" t="str">
        <f t="shared" si="100"/>
        <v/>
      </c>
      <c r="F503" s="117" t="str">
        <f t="shared" si="101"/>
        <v/>
      </c>
      <c r="H503" s="117" t="str">
        <f t="shared" si="111"/>
        <v/>
      </c>
      <c r="I503" s="117" t="str">
        <f t="shared" si="102"/>
        <v/>
      </c>
      <c r="J503" s="117" t="str">
        <f t="shared" si="103"/>
        <v/>
      </c>
      <c r="K503" s="117" t="str">
        <f t="shared" si="104"/>
        <v/>
      </c>
      <c r="L503" s="117" t="str">
        <f t="shared" si="105"/>
        <v/>
      </c>
      <c r="Q503" s="1" t="e">
        <f t="shared" si="106"/>
        <v>#N/A</v>
      </c>
      <c r="R503" s="1" t="e">
        <f t="shared" si="107"/>
        <v>#N/A</v>
      </c>
      <c r="S503" s="1" t="e">
        <f t="shared" si="108"/>
        <v>#N/A</v>
      </c>
    </row>
    <row r="504" spans="1:19" ht="14.4" x14ac:dyDescent="0.3">
      <c r="A504" s="116" t="str">
        <f t="shared" si="109"/>
        <v/>
      </c>
      <c r="B504" s="117" t="str">
        <f t="shared" si="110"/>
        <v/>
      </c>
      <c r="C504" s="117" t="str">
        <f t="shared" si="98"/>
        <v/>
      </c>
      <c r="D504" s="117" t="str">
        <f t="shared" si="99"/>
        <v/>
      </c>
      <c r="E504" s="117" t="str">
        <f t="shared" si="100"/>
        <v/>
      </c>
      <c r="F504" s="117" t="str">
        <f t="shared" si="101"/>
        <v/>
      </c>
      <c r="H504" s="117" t="str">
        <f t="shared" si="111"/>
        <v/>
      </c>
      <c r="I504" s="117" t="str">
        <f t="shared" si="102"/>
        <v/>
      </c>
      <c r="J504" s="117" t="str">
        <f t="shared" si="103"/>
        <v/>
      </c>
      <c r="K504" s="117" t="str">
        <f t="shared" si="104"/>
        <v/>
      </c>
      <c r="L504" s="117" t="str">
        <f t="shared" si="105"/>
        <v/>
      </c>
      <c r="Q504" s="1" t="e">
        <f t="shared" si="106"/>
        <v>#N/A</v>
      </c>
      <c r="R504" s="1" t="e">
        <f t="shared" si="107"/>
        <v>#N/A</v>
      </c>
      <c r="S504" s="1" t="e">
        <f t="shared" si="108"/>
        <v>#N/A</v>
      </c>
    </row>
    <row r="505" spans="1:19" ht="14.4" x14ac:dyDescent="0.3">
      <c r="A505" s="116" t="str">
        <f t="shared" si="109"/>
        <v/>
      </c>
      <c r="B505" s="117" t="str">
        <f t="shared" si="110"/>
        <v/>
      </c>
      <c r="C505" s="117" t="str">
        <f t="shared" si="98"/>
        <v/>
      </c>
      <c r="D505" s="117" t="str">
        <f t="shared" si="99"/>
        <v/>
      </c>
      <c r="E505" s="117" t="str">
        <f t="shared" si="100"/>
        <v/>
      </c>
      <c r="F505" s="117" t="str">
        <f t="shared" si="101"/>
        <v/>
      </c>
      <c r="H505" s="117" t="str">
        <f t="shared" si="111"/>
        <v/>
      </c>
      <c r="I505" s="117" t="str">
        <f t="shared" si="102"/>
        <v/>
      </c>
      <c r="J505" s="117" t="str">
        <f t="shared" si="103"/>
        <v/>
      </c>
      <c r="K505" s="117" t="str">
        <f t="shared" si="104"/>
        <v/>
      </c>
      <c r="L505" s="117" t="str">
        <f t="shared" si="105"/>
        <v/>
      </c>
      <c r="Q505" s="1" t="e">
        <f t="shared" si="106"/>
        <v>#N/A</v>
      </c>
      <c r="R505" s="1" t="e">
        <f t="shared" si="107"/>
        <v>#N/A</v>
      </c>
      <c r="S505" s="1" t="e">
        <f t="shared" si="108"/>
        <v>#N/A</v>
      </c>
    </row>
    <row r="506" spans="1:19" ht="14.4" x14ac:dyDescent="0.3">
      <c r="A506" s="116" t="str">
        <f t="shared" si="109"/>
        <v/>
      </c>
      <c r="B506" s="117" t="str">
        <f t="shared" si="110"/>
        <v/>
      </c>
      <c r="C506" s="117" t="str">
        <f t="shared" si="98"/>
        <v/>
      </c>
      <c r="D506" s="117" t="str">
        <f t="shared" si="99"/>
        <v/>
      </c>
      <c r="E506" s="117" t="str">
        <f t="shared" si="100"/>
        <v/>
      </c>
      <c r="F506" s="117" t="str">
        <f t="shared" si="101"/>
        <v/>
      </c>
      <c r="H506" s="117" t="str">
        <f t="shared" si="111"/>
        <v/>
      </c>
      <c r="I506" s="117" t="str">
        <f t="shared" si="102"/>
        <v/>
      </c>
      <c r="J506" s="117" t="str">
        <f t="shared" si="103"/>
        <v/>
      </c>
      <c r="K506" s="117" t="str">
        <f t="shared" si="104"/>
        <v/>
      </c>
      <c r="L506" s="117" t="str">
        <f t="shared" si="105"/>
        <v/>
      </c>
      <c r="Q506" s="1" t="e">
        <f t="shared" si="106"/>
        <v>#N/A</v>
      </c>
      <c r="R506" s="1" t="e">
        <f t="shared" si="107"/>
        <v>#N/A</v>
      </c>
      <c r="S506" s="1" t="e">
        <f t="shared" si="108"/>
        <v>#N/A</v>
      </c>
    </row>
    <row r="507" spans="1:19" ht="14.4" x14ac:dyDescent="0.3">
      <c r="A507" s="116" t="str">
        <f t="shared" si="109"/>
        <v/>
      </c>
      <c r="B507" s="117" t="str">
        <f t="shared" si="110"/>
        <v/>
      </c>
      <c r="C507" s="117" t="str">
        <f t="shared" si="98"/>
        <v/>
      </c>
      <c r="D507" s="117" t="str">
        <f t="shared" si="99"/>
        <v/>
      </c>
      <c r="E507" s="117" t="str">
        <f t="shared" si="100"/>
        <v/>
      </c>
      <c r="F507" s="117" t="str">
        <f t="shared" si="101"/>
        <v/>
      </c>
      <c r="H507" s="117" t="str">
        <f t="shared" si="111"/>
        <v/>
      </c>
      <c r="I507" s="117" t="str">
        <f t="shared" si="102"/>
        <v/>
      </c>
      <c r="J507" s="117" t="str">
        <f t="shared" si="103"/>
        <v/>
      </c>
      <c r="K507" s="117" t="str">
        <f t="shared" si="104"/>
        <v/>
      </c>
      <c r="L507" s="117" t="str">
        <f t="shared" si="105"/>
        <v/>
      </c>
      <c r="Q507" s="1" t="e">
        <f t="shared" si="106"/>
        <v>#N/A</v>
      </c>
      <c r="R507" s="1" t="e">
        <f t="shared" si="107"/>
        <v>#N/A</v>
      </c>
      <c r="S507" s="1" t="e">
        <f t="shared" si="108"/>
        <v>#N/A</v>
      </c>
    </row>
    <row r="508" spans="1:19" ht="14.4" x14ac:dyDescent="0.3">
      <c r="A508" s="116" t="str">
        <f t="shared" si="109"/>
        <v/>
      </c>
      <c r="B508" s="117" t="str">
        <f t="shared" si="110"/>
        <v/>
      </c>
      <c r="C508" s="117" t="str">
        <f t="shared" si="98"/>
        <v/>
      </c>
      <c r="D508" s="117" t="str">
        <f t="shared" si="99"/>
        <v/>
      </c>
      <c r="E508" s="117" t="str">
        <f t="shared" si="100"/>
        <v/>
      </c>
      <c r="F508" s="117" t="str">
        <f t="shared" si="101"/>
        <v/>
      </c>
      <c r="H508" s="117" t="str">
        <f t="shared" si="111"/>
        <v/>
      </c>
      <c r="I508" s="117" t="str">
        <f t="shared" si="102"/>
        <v/>
      </c>
      <c r="J508" s="117" t="str">
        <f t="shared" si="103"/>
        <v/>
      </c>
      <c r="K508" s="117" t="str">
        <f t="shared" si="104"/>
        <v/>
      </c>
      <c r="L508" s="117" t="str">
        <f t="shared" si="105"/>
        <v/>
      </c>
      <c r="Q508" s="1" t="e">
        <f t="shared" si="106"/>
        <v>#N/A</v>
      </c>
      <c r="R508" s="1" t="e">
        <f t="shared" si="107"/>
        <v>#N/A</v>
      </c>
      <c r="S508" s="1" t="e">
        <f t="shared" si="108"/>
        <v>#N/A</v>
      </c>
    </row>
    <row r="509" spans="1:19" ht="14.4" x14ac:dyDescent="0.3">
      <c r="A509" s="116" t="str">
        <f t="shared" si="109"/>
        <v/>
      </c>
      <c r="B509" s="117" t="str">
        <f t="shared" si="110"/>
        <v/>
      </c>
      <c r="C509" s="117" t="str">
        <f t="shared" si="98"/>
        <v/>
      </c>
      <c r="D509" s="117" t="str">
        <f t="shared" si="99"/>
        <v/>
      </c>
      <c r="E509" s="117" t="str">
        <f t="shared" si="100"/>
        <v/>
      </c>
      <c r="F509" s="117" t="str">
        <f t="shared" si="101"/>
        <v/>
      </c>
      <c r="H509" s="117" t="str">
        <f t="shared" si="111"/>
        <v/>
      </c>
      <c r="I509" s="117" t="str">
        <f t="shared" si="102"/>
        <v/>
      </c>
      <c r="J509" s="117" t="str">
        <f t="shared" si="103"/>
        <v/>
      </c>
      <c r="K509" s="117" t="str">
        <f t="shared" si="104"/>
        <v/>
      </c>
      <c r="L509" s="117" t="str">
        <f t="shared" si="105"/>
        <v/>
      </c>
      <c r="Q509" s="1" t="e">
        <f t="shared" si="106"/>
        <v>#N/A</v>
      </c>
      <c r="R509" s="1" t="e">
        <f t="shared" si="107"/>
        <v>#N/A</v>
      </c>
      <c r="S509" s="1" t="e">
        <f t="shared" si="108"/>
        <v>#N/A</v>
      </c>
    </row>
    <row r="510" spans="1:19" ht="14.4" x14ac:dyDescent="0.3">
      <c r="A510" s="116" t="str">
        <f t="shared" si="109"/>
        <v/>
      </c>
      <c r="B510" s="117" t="str">
        <f t="shared" si="110"/>
        <v/>
      </c>
      <c r="C510" s="117" t="str">
        <f t="shared" si="98"/>
        <v/>
      </c>
      <c r="D510" s="117" t="str">
        <f t="shared" si="99"/>
        <v/>
      </c>
      <c r="E510" s="117" t="str">
        <f t="shared" si="100"/>
        <v/>
      </c>
      <c r="F510" s="117" t="str">
        <f t="shared" si="101"/>
        <v/>
      </c>
      <c r="H510" s="117" t="str">
        <f t="shared" si="111"/>
        <v/>
      </c>
      <c r="I510" s="117" t="str">
        <f t="shared" si="102"/>
        <v/>
      </c>
      <c r="J510" s="117" t="str">
        <f t="shared" si="103"/>
        <v/>
      </c>
      <c r="K510" s="117" t="str">
        <f t="shared" si="104"/>
        <v/>
      </c>
      <c r="L510" s="117" t="str">
        <f t="shared" si="105"/>
        <v/>
      </c>
      <c r="Q510" s="1" t="e">
        <f t="shared" si="106"/>
        <v>#N/A</v>
      </c>
      <c r="R510" s="1" t="e">
        <f t="shared" si="107"/>
        <v>#N/A</v>
      </c>
      <c r="S510" s="1" t="e">
        <f t="shared" si="108"/>
        <v>#N/A</v>
      </c>
    </row>
    <row r="511" spans="1:19" ht="14.4" x14ac:dyDescent="0.3">
      <c r="A511" s="116" t="str">
        <f t="shared" si="109"/>
        <v/>
      </c>
      <c r="B511" s="117" t="str">
        <f t="shared" si="110"/>
        <v/>
      </c>
      <c r="C511" s="117" t="str">
        <f t="shared" si="98"/>
        <v/>
      </c>
      <c r="D511" s="117" t="str">
        <f t="shared" si="99"/>
        <v/>
      </c>
      <c r="E511" s="117" t="str">
        <f t="shared" si="100"/>
        <v/>
      </c>
      <c r="F511" s="117" t="str">
        <f t="shared" si="101"/>
        <v/>
      </c>
      <c r="H511" s="117" t="str">
        <f t="shared" si="111"/>
        <v/>
      </c>
      <c r="I511" s="117" t="str">
        <f t="shared" si="102"/>
        <v/>
      </c>
      <c r="J511" s="117" t="str">
        <f t="shared" si="103"/>
        <v/>
      </c>
      <c r="K511" s="117" t="str">
        <f t="shared" si="104"/>
        <v/>
      </c>
      <c r="L511" s="117" t="str">
        <f t="shared" si="105"/>
        <v/>
      </c>
      <c r="Q511" s="1" t="e">
        <f t="shared" si="106"/>
        <v>#N/A</v>
      </c>
      <c r="R511" s="1" t="e">
        <f t="shared" si="107"/>
        <v>#N/A</v>
      </c>
      <c r="S511" s="1" t="e">
        <f t="shared" si="108"/>
        <v>#N/A</v>
      </c>
    </row>
    <row r="512" spans="1:19" ht="14.4" x14ac:dyDescent="0.3">
      <c r="A512" s="116" t="str">
        <f t="shared" si="109"/>
        <v/>
      </c>
      <c r="B512" s="117" t="str">
        <f t="shared" si="110"/>
        <v/>
      </c>
      <c r="C512" s="117" t="str">
        <f t="shared" si="98"/>
        <v/>
      </c>
      <c r="D512" s="117" t="str">
        <f t="shared" si="99"/>
        <v/>
      </c>
      <c r="E512" s="117" t="str">
        <f t="shared" si="100"/>
        <v/>
      </c>
      <c r="F512" s="117" t="str">
        <f t="shared" si="101"/>
        <v/>
      </c>
      <c r="H512" s="117" t="str">
        <f t="shared" si="111"/>
        <v/>
      </c>
      <c r="I512" s="117" t="str">
        <f t="shared" si="102"/>
        <v/>
      </c>
      <c r="J512" s="117" t="str">
        <f t="shared" si="103"/>
        <v/>
      </c>
      <c r="K512" s="117" t="str">
        <f t="shared" si="104"/>
        <v/>
      </c>
      <c r="L512" s="117" t="str">
        <f t="shared" si="105"/>
        <v/>
      </c>
      <c r="Q512" s="1" t="e">
        <f t="shared" si="106"/>
        <v>#N/A</v>
      </c>
      <c r="R512" s="1" t="e">
        <f t="shared" si="107"/>
        <v>#N/A</v>
      </c>
      <c r="S512" s="1" t="e">
        <f t="shared" si="108"/>
        <v>#N/A</v>
      </c>
    </row>
    <row r="513" spans="1:19" ht="14.4" x14ac:dyDescent="0.3">
      <c r="A513" s="116" t="str">
        <f t="shared" si="109"/>
        <v/>
      </c>
      <c r="B513" s="117" t="str">
        <f t="shared" si="110"/>
        <v/>
      </c>
      <c r="C513" s="117" t="str">
        <f t="shared" si="98"/>
        <v/>
      </c>
      <c r="D513" s="117" t="str">
        <f t="shared" si="99"/>
        <v/>
      </c>
      <c r="E513" s="117" t="str">
        <f t="shared" si="100"/>
        <v/>
      </c>
      <c r="F513" s="117" t="str">
        <f t="shared" si="101"/>
        <v/>
      </c>
      <c r="H513" s="117" t="str">
        <f t="shared" si="111"/>
        <v/>
      </c>
      <c r="I513" s="117" t="str">
        <f t="shared" si="102"/>
        <v/>
      </c>
      <c r="J513" s="117" t="str">
        <f t="shared" si="103"/>
        <v/>
      </c>
      <c r="K513" s="117" t="str">
        <f t="shared" si="104"/>
        <v/>
      </c>
      <c r="L513" s="117" t="str">
        <f t="shared" si="105"/>
        <v/>
      </c>
      <c r="Q513" s="1" t="e">
        <f t="shared" si="106"/>
        <v>#N/A</v>
      </c>
      <c r="R513" s="1" t="e">
        <f t="shared" si="107"/>
        <v>#N/A</v>
      </c>
      <c r="S513" s="1" t="e">
        <f t="shared" si="108"/>
        <v>#N/A</v>
      </c>
    </row>
    <row r="514" spans="1:19" ht="14.4" x14ac:dyDescent="0.3">
      <c r="A514" s="116" t="str">
        <f t="shared" si="109"/>
        <v/>
      </c>
      <c r="B514" s="117" t="str">
        <f t="shared" si="110"/>
        <v/>
      </c>
      <c r="C514" s="117" t="str">
        <f t="shared" si="98"/>
        <v/>
      </c>
      <c r="D514" s="117" t="str">
        <f t="shared" si="99"/>
        <v/>
      </c>
      <c r="E514" s="117" t="str">
        <f t="shared" si="100"/>
        <v/>
      </c>
      <c r="F514" s="117" t="str">
        <f t="shared" si="101"/>
        <v/>
      </c>
      <c r="H514" s="117" t="str">
        <f t="shared" si="111"/>
        <v/>
      </c>
      <c r="I514" s="117" t="str">
        <f t="shared" si="102"/>
        <v/>
      </c>
      <c r="J514" s="117" t="str">
        <f t="shared" si="103"/>
        <v/>
      </c>
      <c r="K514" s="117" t="str">
        <f t="shared" si="104"/>
        <v/>
      </c>
      <c r="L514" s="117" t="str">
        <f t="shared" si="105"/>
        <v/>
      </c>
      <c r="Q514" s="1" t="e">
        <f t="shared" si="106"/>
        <v>#N/A</v>
      </c>
      <c r="R514" s="1" t="e">
        <f t="shared" si="107"/>
        <v>#N/A</v>
      </c>
      <c r="S514" s="1" t="e">
        <f t="shared" si="108"/>
        <v>#N/A</v>
      </c>
    </row>
    <row r="515" spans="1:19" ht="14.4" x14ac:dyDescent="0.3">
      <c r="A515" s="116" t="str">
        <f t="shared" si="109"/>
        <v/>
      </c>
      <c r="B515" s="117" t="str">
        <f t="shared" si="110"/>
        <v/>
      </c>
      <c r="C515" s="117" t="str">
        <f t="shared" si="98"/>
        <v/>
      </c>
      <c r="D515" s="117" t="str">
        <f t="shared" si="99"/>
        <v/>
      </c>
      <c r="E515" s="117" t="str">
        <f t="shared" si="100"/>
        <v/>
      </c>
      <c r="F515" s="117" t="str">
        <f t="shared" si="101"/>
        <v/>
      </c>
      <c r="H515" s="117" t="str">
        <f t="shared" si="111"/>
        <v/>
      </c>
      <c r="I515" s="117" t="str">
        <f t="shared" si="102"/>
        <v/>
      </c>
      <c r="J515" s="117" t="str">
        <f t="shared" si="103"/>
        <v/>
      </c>
      <c r="K515" s="117" t="str">
        <f t="shared" si="104"/>
        <v/>
      </c>
      <c r="L515" s="117" t="str">
        <f t="shared" si="105"/>
        <v/>
      </c>
      <c r="Q515" s="1" t="e">
        <f t="shared" si="106"/>
        <v>#N/A</v>
      </c>
      <c r="R515" s="1" t="e">
        <f t="shared" si="107"/>
        <v>#N/A</v>
      </c>
      <c r="S515" s="1" t="e">
        <f t="shared" si="108"/>
        <v>#N/A</v>
      </c>
    </row>
    <row r="516" spans="1:19" ht="14.4" x14ac:dyDescent="0.3">
      <c r="A516" s="116" t="str">
        <f t="shared" si="109"/>
        <v/>
      </c>
      <c r="B516" s="117" t="str">
        <f t="shared" si="110"/>
        <v/>
      </c>
      <c r="C516" s="117" t="str">
        <f t="shared" si="98"/>
        <v/>
      </c>
      <c r="D516" s="117" t="str">
        <f t="shared" si="99"/>
        <v/>
      </c>
      <c r="E516" s="117" t="str">
        <f t="shared" si="100"/>
        <v/>
      </c>
      <c r="F516" s="117" t="str">
        <f t="shared" si="101"/>
        <v/>
      </c>
      <c r="H516" s="117" t="str">
        <f t="shared" si="111"/>
        <v/>
      </c>
      <c r="I516" s="117" t="str">
        <f t="shared" si="102"/>
        <v/>
      </c>
      <c r="J516" s="117" t="str">
        <f t="shared" si="103"/>
        <v/>
      </c>
      <c r="K516" s="117" t="str">
        <f t="shared" si="104"/>
        <v/>
      </c>
      <c r="L516" s="117" t="str">
        <f t="shared" si="105"/>
        <v/>
      </c>
      <c r="Q516" s="1" t="e">
        <f t="shared" si="106"/>
        <v>#N/A</v>
      </c>
      <c r="R516" s="1" t="e">
        <f t="shared" si="107"/>
        <v>#N/A</v>
      </c>
      <c r="S516" s="1" t="e">
        <f t="shared" si="108"/>
        <v>#N/A</v>
      </c>
    </row>
    <row r="517" spans="1:19" ht="14.4" x14ac:dyDescent="0.3">
      <c r="A517" s="116" t="str">
        <f t="shared" si="109"/>
        <v/>
      </c>
      <c r="B517" s="117" t="str">
        <f t="shared" si="110"/>
        <v/>
      </c>
      <c r="C517" s="117" t="str">
        <f t="shared" si="98"/>
        <v/>
      </c>
      <c r="D517" s="117" t="str">
        <f t="shared" si="99"/>
        <v/>
      </c>
      <c r="E517" s="117" t="str">
        <f t="shared" si="100"/>
        <v/>
      </c>
      <c r="F517" s="117" t="str">
        <f t="shared" si="101"/>
        <v/>
      </c>
      <c r="H517" s="117" t="str">
        <f t="shared" si="111"/>
        <v/>
      </c>
      <c r="I517" s="117" t="str">
        <f t="shared" si="102"/>
        <v/>
      </c>
      <c r="J517" s="117" t="str">
        <f t="shared" si="103"/>
        <v/>
      </c>
      <c r="K517" s="117" t="str">
        <f t="shared" si="104"/>
        <v/>
      </c>
      <c r="L517" s="117" t="str">
        <f t="shared" si="105"/>
        <v/>
      </c>
      <c r="Q517" s="1" t="e">
        <f t="shared" si="106"/>
        <v>#N/A</v>
      </c>
      <c r="R517" s="1" t="e">
        <f t="shared" si="107"/>
        <v>#N/A</v>
      </c>
      <c r="S517" s="1" t="e">
        <f t="shared" si="108"/>
        <v>#N/A</v>
      </c>
    </row>
    <row r="518" spans="1:19" ht="14.4" x14ac:dyDescent="0.3">
      <c r="A518" s="116" t="str">
        <f t="shared" si="109"/>
        <v/>
      </c>
      <c r="B518" s="117" t="str">
        <f t="shared" si="110"/>
        <v/>
      </c>
      <c r="C518" s="117" t="str">
        <f t="shared" si="98"/>
        <v/>
      </c>
      <c r="D518" s="117" t="str">
        <f t="shared" si="99"/>
        <v/>
      </c>
      <c r="E518" s="117" t="str">
        <f t="shared" si="100"/>
        <v/>
      </c>
      <c r="F518" s="117" t="str">
        <f t="shared" si="101"/>
        <v/>
      </c>
      <c r="H518" s="117" t="str">
        <f t="shared" si="111"/>
        <v/>
      </c>
      <c r="I518" s="117" t="str">
        <f t="shared" si="102"/>
        <v/>
      </c>
      <c r="J518" s="117" t="str">
        <f t="shared" si="103"/>
        <v/>
      </c>
      <c r="K518" s="117" t="str">
        <f t="shared" si="104"/>
        <v/>
      </c>
      <c r="L518" s="117" t="str">
        <f t="shared" si="105"/>
        <v/>
      </c>
      <c r="Q518" s="1" t="e">
        <f t="shared" si="106"/>
        <v>#N/A</v>
      </c>
      <c r="R518" s="1" t="e">
        <f t="shared" si="107"/>
        <v>#N/A</v>
      </c>
      <c r="S518" s="1" t="e">
        <f t="shared" si="108"/>
        <v>#N/A</v>
      </c>
    </row>
    <row r="519" spans="1:19" ht="14.4" x14ac:dyDescent="0.3">
      <c r="A519" s="116" t="str">
        <f t="shared" si="109"/>
        <v/>
      </c>
      <c r="B519" s="117" t="str">
        <f t="shared" si="110"/>
        <v/>
      </c>
      <c r="C519" s="117" t="str">
        <f t="shared" si="98"/>
        <v/>
      </c>
      <c r="D519" s="117" t="str">
        <f t="shared" si="99"/>
        <v/>
      </c>
      <c r="E519" s="117" t="str">
        <f t="shared" si="100"/>
        <v/>
      </c>
      <c r="F519" s="117" t="str">
        <f t="shared" si="101"/>
        <v/>
      </c>
      <c r="H519" s="117" t="str">
        <f t="shared" si="111"/>
        <v/>
      </c>
      <c r="I519" s="117" t="str">
        <f t="shared" si="102"/>
        <v/>
      </c>
      <c r="J519" s="117" t="str">
        <f t="shared" si="103"/>
        <v/>
      </c>
      <c r="K519" s="117" t="str">
        <f t="shared" si="104"/>
        <v/>
      </c>
      <c r="L519" s="117" t="str">
        <f t="shared" si="105"/>
        <v/>
      </c>
      <c r="Q519" s="1" t="e">
        <f t="shared" si="106"/>
        <v>#N/A</v>
      </c>
      <c r="R519" s="1" t="e">
        <f t="shared" si="107"/>
        <v>#N/A</v>
      </c>
      <c r="S519" s="1" t="e">
        <f t="shared" si="108"/>
        <v>#N/A</v>
      </c>
    </row>
    <row r="520" spans="1:19" ht="14.4" x14ac:dyDescent="0.3">
      <c r="A520" s="116" t="str">
        <f t="shared" si="109"/>
        <v/>
      </c>
      <c r="B520" s="117" t="str">
        <f t="shared" si="110"/>
        <v/>
      </c>
      <c r="C520" s="117" t="str">
        <f t="shared" si="98"/>
        <v/>
      </c>
      <c r="D520" s="117" t="str">
        <f t="shared" si="99"/>
        <v/>
      </c>
      <c r="E520" s="117" t="str">
        <f t="shared" si="100"/>
        <v/>
      </c>
      <c r="F520" s="117" t="str">
        <f t="shared" si="101"/>
        <v/>
      </c>
      <c r="H520" s="117" t="str">
        <f t="shared" si="111"/>
        <v/>
      </c>
      <c r="I520" s="117" t="str">
        <f t="shared" si="102"/>
        <v/>
      </c>
      <c r="J520" s="117" t="str">
        <f t="shared" si="103"/>
        <v/>
      </c>
      <c r="K520" s="117" t="str">
        <f t="shared" si="104"/>
        <v/>
      </c>
      <c r="L520" s="117" t="str">
        <f t="shared" si="105"/>
        <v/>
      </c>
      <c r="Q520" s="1" t="e">
        <f t="shared" si="106"/>
        <v>#N/A</v>
      </c>
      <c r="R520" s="1" t="e">
        <f t="shared" si="107"/>
        <v>#N/A</v>
      </c>
      <c r="S520" s="1" t="e">
        <f t="shared" si="108"/>
        <v>#N/A</v>
      </c>
    </row>
    <row r="521" spans="1:19" ht="14.4" x14ac:dyDescent="0.3">
      <c r="A521" s="116" t="str">
        <f t="shared" si="109"/>
        <v/>
      </c>
      <c r="B521" s="117" t="str">
        <f t="shared" si="110"/>
        <v/>
      </c>
      <c r="C521" s="117" t="str">
        <f t="shared" si="98"/>
        <v/>
      </c>
      <c r="D521" s="117" t="str">
        <f t="shared" si="99"/>
        <v/>
      </c>
      <c r="E521" s="117" t="str">
        <f t="shared" si="100"/>
        <v/>
      </c>
      <c r="F521" s="117" t="str">
        <f t="shared" si="101"/>
        <v/>
      </c>
      <c r="H521" s="117" t="str">
        <f t="shared" si="111"/>
        <v/>
      </c>
      <c r="I521" s="117" t="str">
        <f t="shared" si="102"/>
        <v/>
      </c>
      <c r="J521" s="117" t="str">
        <f t="shared" si="103"/>
        <v/>
      </c>
      <c r="K521" s="117" t="str">
        <f t="shared" si="104"/>
        <v/>
      </c>
      <c r="L521" s="117" t="str">
        <f t="shared" si="105"/>
        <v/>
      </c>
      <c r="Q521" s="1" t="e">
        <f t="shared" si="106"/>
        <v>#N/A</v>
      </c>
      <c r="R521" s="1" t="e">
        <f t="shared" si="107"/>
        <v>#N/A</v>
      </c>
      <c r="S521" s="1" t="e">
        <f t="shared" si="108"/>
        <v>#N/A</v>
      </c>
    </row>
    <row r="522" spans="1:19" ht="14.4" x14ac:dyDescent="0.3">
      <c r="A522" s="116" t="str">
        <f t="shared" si="109"/>
        <v/>
      </c>
      <c r="B522" s="117" t="str">
        <f t="shared" si="110"/>
        <v/>
      </c>
      <c r="C522" s="117" t="str">
        <f t="shared" si="98"/>
        <v/>
      </c>
      <c r="D522" s="117" t="str">
        <f t="shared" si="99"/>
        <v/>
      </c>
      <c r="E522" s="117" t="str">
        <f t="shared" si="100"/>
        <v/>
      </c>
      <c r="F522" s="117" t="str">
        <f t="shared" si="101"/>
        <v/>
      </c>
      <c r="H522" s="117" t="str">
        <f t="shared" si="111"/>
        <v/>
      </c>
      <c r="I522" s="117" t="str">
        <f t="shared" si="102"/>
        <v/>
      </c>
      <c r="J522" s="117" t="str">
        <f t="shared" si="103"/>
        <v/>
      </c>
      <c r="K522" s="117" t="str">
        <f t="shared" si="104"/>
        <v/>
      </c>
      <c r="L522" s="117" t="str">
        <f t="shared" si="105"/>
        <v/>
      </c>
      <c r="Q522" s="1" t="e">
        <f t="shared" si="106"/>
        <v>#N/A</v>
      </c>
      <c r="R522" s="1" t="e">
        <f t="shared" si="107"/>
        <v>#N/A</v>
      </c>
      <c r="S522" s="1" t="e">
        <f t="shared" si="108"/>
        <v>#N/A</v>
      </c>
    </row>
    <row r="523" spans="1:19" ht="14.4" x14ac:dyDescent="0.3">
      <c r="A523" s="116" t="str">
        <f t="shared" si="109"/>
        <v/>
      </c>
      <c r="B523" s="117" t="str">
        <f t="shared" si="110"/>
        <v/>
      </c>
      <c r="C523" s="117" t="str">
        <f t="shared" si="98"/>
        <v/>
      </c>
      <c r="D523" s="117" t="str">
        <f t="shared" si="99"/>
        <v/>
      </c>
      <c r="E523" s="117" t="str">
        <f t="shared" si="100"/>
        <v/>
      </c>
      <c r="F523" s="117" t="str">
        <f t="shared" si="101"/>
        <v/>
      </c>
      <c r="H523" s="117" t="str">
        <f t="shared" si="111"/>
        <v/>
      </c>
      <c r="I523" s="117" t="str">
        <f t="shared" si="102"/>
        <v/>
      </c>
      <c r="J523" s="117" t="str">
        <f t="shared" si="103"/>
        <v/>
      </c>
      <c r="K523" s="117" t="str">
        <f t="shared" si="104"/>
        <v/>
      </c>
      <c r="L523" s="117" t="str">
        <f t="shared" si="105"/>
        <v/>
      </c>
      <c r="Q523" s="1" t="e">
        <f t="shared" si="106"/>
        <v>#N/A</v>
      </c>
      <c r="R523" s="1" t="e">
        <f t="shared" si="107"/>
        <v>#N/A</v>
      </c>
      <c r="S523" s="1" t="e">
        <f t="shared" si="108"/>
        <v>#N/A</v>
      </c>
    </row>
    <row r="524" spans="1:19" ht="14.4" x14ac:dyDescent="0.3">
      <c r="A524" s="116" t="str">
        <f t="shared" si="109"/>
        <v/>
      </c>
      <c r="B524" s="117" t="str">
        <f t="shared" si="110"/>
        <v/>
      </c>
      <c r="C524" s="117" t="str">
        <f t="shared" si="98"/>
        <v/>
      </c>
      <c r="D524" s="117" t="str">
        <f t="shared" si="99"/>
        <v/>
      </c>
      <c r="E524" s="117" t="str">
        <f t="shared" si="100"/>
        <v/>
      </c>
      <c r="F524" s="117" t="str">
        <f t="shared" si="101"/>
        <v/>
      </c>
      <c r="H524" s="117" t="str">
        <f t="shared" si="111"/>
        <v/>
      </c>
      <c r="I524" s="117" t="str">
        <f t="shared" si="102"/>
        <v/>
      </c>
      <c r="J524" s="117" t="str">
        <f t="shared" si="103"/>
        <v/>
      </c>
      <c r="K524" s="117" t="str">
        <f t="shared" si="104"/>
        <v/>
      </c>
      <c r="L524" s="117" t="str">
        <f t="shared" si="105"/>
        <v/>
      </c>
      <c r="Q524" s="1" t="e">
        <f t="shared" si="106"/>
        <v>#N/A</v>
      </c>
      <c r="R524" s="1" t="e">
        <f t="shared" si="107"/>
        <v>#N/A</v>
      </c>
      <c r="S524" s="1" t="e">
        <f t="shared" si="108"/>
        <v>#N/A</v>
      </c>
    </row>
    <row r="525" spans="1:19" ht="14.4" x14ac:dyDescent="0.3">
      <c r="A525" s="116" t="str">
        <f t="shared" si="109"/>
        <v/>
      </c>
      <c r="B525" s="117" t="str">
        <f t="shared" si="110"/>
        <v/>
      </c>
      <c r="C525" s="117" t="str">
        <f t="shared" si="98"/>
        <v/>
      </c>
      <c r="D525" s="117" t="str">
        <f t="shared" si="99"/>
        <v/>
      </c>
      <c r="E525" s="117" t="str">
        <f t="shared" si="100"/>
        <v/>
      </c>
      <c r="F525" s="117" t="str">
        <f t="shared" si="101"/>
        <v/>
      </c>
      <c r="H525" s="117" t="str">
        <f t="shared" si="111"/>
        <v/>
      </c>
      <c r="I525" s="117" t="str">
        <f t="shared" si="102"/>
        <v/>
      </c>
      <c r="J525" s="117" t="str">
        <f t="shared" si="103"/>
        <v/>
      </c>
      <c r="K525" s="117" t="str">
        <f t="shared" si="104"/>
        <v/>
      </c>
      <c r="L525" s="117" t="str">
        <f t="shared" si="105"/>
        <v/>
      </c>
      <c r="Q525" s="1" t="e">
        <f t="shared" si="106"/>
        <v>#N/A</v>
      </c>
      <c r="R525" s="1" t="e">
        <f t="shared" si="107"/>
        <v>#N/A</v>
      </c>
      <c r="S525" s="1" t="e">
        <f t="shared" si="108"/>
        <v>#N/A</v>
      </c>
    </row>
    <row r="526" spans="1:19" ht="14.4" x14ac:dyDescent="0.3">
      <c r="A526" s="116" t="str">
        <f t="shared" si="109"/>
        <v/>
      </c>
      <c r="B526" s="117" t="str">
        <f t="shared" si="110"/>
        <v/>
      </c>
      <c r="C526" s="117" t="str">
        <f t="shared" si="98"/>
        <v/>
      </c>
      <c r="D526" s="117" t="str">
        <f t="shared" si="99"/>
        <v/>
      </c>
      <c r="E526" s="117" t="str">
        <f t="shared" si="100"/>
        <v/>
      </c>
      <c r="F526" s="117" t="str">
        <f t="shared" si="101"/>
        <v/>
      </c>
      <c r="H526" s="117" t="str">
        <f t="shared" si="111"/>
        <v/>
      </c>
      <c r="I526" s="117" t="str">
        <f t="shared" si="102"/>
        <v/>
      </c>
      <c r="J526" s="117" t="str">
        <f t="shared" si="103"/>
        <v/>
      </c>
      <c r="K526" s="117" t="str">
        <f t="shared" si="104"/>
        <v/>
      </c>
      <c r="L526" s="117" t="str">
        <f t="shared" si="105"/>
        <v/>
      </c>
      <c r="Q526" s="1" t="e">
        <f t="shared" si="106"/>
        <v>#N/A</v>
      </c>
      <c r="R526" s="1" t="e">
        <f t="shared" si="107"/>
        <v>#N/A</v>
      </c>
      <c r="S526" s="1" t="e">
        <f t="shared" si="108"/>
        <v>#N/A</v>
      </c>
    </row>
    <row r="527" spans="1:19" ht="14.4" x14ac:dyDescent="0.3">
      <c r="A527" s="116" t="str">
        <f t="shared" si="109"/>
        <v/>
      </c>
      <c r="B527" s="117" t="str">
        <f t="shared" si="110"/>
        <v/>
      </c>
      <c r="C527" s="117" t="str">
        <f t="shared" si="98"/>
        <v/>
      </c>
      <c r="D527" s="117" t="str">
        <f t="shared" si="99"/>
        <v/>
      </c>
      <c r="E527" s="117" t="str">
        <f t="shared" si="100"/>
        <v/>
      </c>
      <c r="F527" s="117" t="str">
        <f t="shared" si="101"/>
        <v/>
      </c>
      <c r="H527" s="117" t="str">
        <f t="shared" si="111"/>
        <v/>
      </c>
      <c r="I527" s="117" t="str">
        <f t="shared" si="102"/>
        <v/>
      </c>
      <c r="J527" s="117" t="str">
        <f t="shared" si="103"/>
        <v/>
      </c>
      <c r="K527" s="117" t="str">
        <f t="shared" si="104"/>
        <v/>
      </c>
      <c r="L527" s="117" t="str">
        <f t="shared" si="105"/>
        <v/>
      </c>
      <c r="Q527" s="1" t="e">
        <f t="shared" si="106"/>
        <v>#N/A</v>
      </c>
      <c r="R527" s="1" t="e">
        <f t="shared" si="107"/>
        <v>#N/A</v>
      </c>
      <c r="S527" s="1" t="e">
        <f t="shared" si="108"/>
        <v>#N/A</v>
      </c>
    </row>
    <row r="528" spans="1:19" ht="14.4" x14ac:dyDescent="0.3">
      <c r="A528" s="116" t="str">
        <f t="shared" si="109"/>
        <v/>
      </c>
      <c r="B528" s="117" t="str">
        <f t="shared" si="110"/>
        <v/>
      </c>
      <c r="C528" s="117" t="str">
        <f t="shared" si="98"/>
        <v/>
      </c>
      <c r="D528" s="117" t="str">
        <f t="shared" si="99"/>
        <v/>
      </c>
      <c r="E528" s="117" t="str">
        <f t="shared" si="100"/>
        <v/>
      </c>
      <c r="F528" s="117" t="str">
        <f t="shared" si="101"/>
        <v/>
      </c>
      <c r="H528" s="117" t="str">
        <f t="shared" si="111"/>
        <v/>
      </c>
      <c r="I528" s="117" t="str">
        <f t="shared" si="102"/>
        <v/>
      </c>
      <c r="J528" s="117" t="str">
        <f t="shared" si="103"/>
        <v/>
      </c>
      <c r="K528" s="117" t="str">
        <f t="shared" si="104"/>
        <v/>
      </c>
      <c r="L528" s="117" t="str">
        <f t="shared" si="105"/>
        <v/>
      </c>
      <c r="Q528" s="1" t="e">
        <f t="shared" si="106"/>
        <v>#N/A</v>
      </c>
      <c r="R528" s="1" t="e">
        <f t="shared" si="107"/>
        <v>#N/A</v>
      </c>
      <c r="S528" s="1" t="e">
        <f t="shared" si="108"/>
        <v>#N/A</v>
      </c>
    </row>
    <row r="529" spans="1:19" ht="14.4" x14ac:dyDescent="0.3">
      <c r="A529" s="116" t="str">
        <f t="shared" si="109"/>
        <v/>
      </c>
      <c r="B529" s="117" t="str">
        <f t="shared" si="110"/>
        <v/>
      </c>
      <c r="C529" s="117" t="str">
        <f t="shared" ref="C529:C592" si="112">IF($B529="","",MIN($B$7,$B529+$D529))</f>
        <v/>
      </c>
      <c r="D529" s="117" t="str">
        <f t="shared" ref="D529:D592" si="113">IF($B529="","",$B529*($B$6/12))</f>
        <v/>
      </c>
      <c r="E529" s="117" t="str">
        <f t="shared" ref="E529:E592" si="114">IF($B529="","",$C529-$D529)</f>
        <v/>
      </c>
      <c r="F529" s="117" t="str">
        <f t="shared" ref="F529:F592" si="115">IF($B529="","",MAX($B529+$D529-$C529,0))</f>
        <v/>
      </c>
      <c r="H529" s="117" t="str">
        <f t="shared" si="111"/>
        <v/>
      </c>
      <c r="I529" s="117" t="str">
        <f t="shared" ref="I529:I592" si="116">IF($H529="","",MIN($B$7+$B$8+IF($A529=$B$10,$B$9,0),$H529+$J529))</f>
        <v/>
      </c>
      <c r="J529" s="117" t="str">
        <f t="shared" ref="J529:J592" si="117">IF($H529="","",$H529*($B$6/12))</f>
        <v/>
      </c>
      <c r="K529" s="117" t="str">
        <f t="shared" ref="K529:K592" si="118">IF($H529="","",$I529-$J529)</f>
        <v/>
      </c>
      <c r="L529" s="117" t="str">
        <f t="shared" ref="L529:L592" si="119">IF($H529="","",MAX($H529+$J529-$I529,0))</f>
        <v/>
      </c>
      <c r="Q529" s="1" t="e">
        <f t="shared" ref="Q529:Q592" si="120">IF(ISNUMBER($A529),$A529,NA())</f>
        <v>#N/A</v>
      </c>
      <c r="R529" s="1" t="e">
        <f t="shared" ref="R529:R592" si="121">IF(ISNUMBER($F529),$F529,NA())</f>
        <v>#N/A</v>
      </c>
      <c r="S529" s="1" t="e">
        <f t="shared" ref="S529:S592" si="122">IF(ISNUMBER($L529),$L529,NA())</f>
        <v>#N/A</v>
      </c>
    </row>
    <row r="530" spans="1:19" ht="14.4" x14ac:dyDescent="0.3">
      <c r="A530" s="116" t="str">
        <f t="shared" ref="A530:A593" si="123">IF(AND(N($F529)&lt;=0,N($L529)&lt;=0),"",$A529+1)</f>
        <v/>
      </c>
      <c r="B530" s="117" t="str">
        <f t="shared" ref="B530:B593" si="124">IF(N($F529)&lt;=0,"",$F529)</f>
        <v/>
      </c>
      <c r="C530" s="117" t="str">
        <f t="shared" si="112"/>
        <v/>
      </c>
      <c r="D530" s="117" t="str">
        <f t="shared" si="113"/>
        <v/>
      </c>
      <c r="E530" s="117" t="str">
        <f t="shared" si="114"/>
        <v/>
      </c>
      <c r="F530" s="117" t="str">
        <f t="shared" si="115"/>
        <v/>
      </c>
      <c r="H530" s="117" t="str">
        <f t="shared" ref="H530:H593" si="125">IF(N($L529)&lt;=0,"",$L529)</f>
        <v/>
      </c>
      <c r="I530" s="117" t="str">
        <f t="shared" si="116"/>
        <v/>
      </c>
      <c r="J530" s="117" t="str">
        <f t="shared" si="117"/>
        <v/>
      </c>
      <c r="K530" s="117" t="str">
        <f t="shared" si="118"/>
        <v/>
      </c>
      <c r="L530" s="117" t="str">
        <f t="shared" si="119"/>
        <v/>
      </c>
      <c r="Q530" s="1" t="e">
        <f t="shared" si="120"/>
        <v>#N/A</v>
      </c>
      <c r="R530" s="1" t="e">
        <f t="shared" si="121"/>
        <v>#N/A</v>
      </c>
      <c r="S530" s="1" t="e">
        <f t="shared" si="122"/>
        <v>#N/A</v>
      </c>
    </row>
    <row r="531" spans="1:19" ht="14.4" x14ac:dyDescent="0.3">
      <c r="A531" s="116" t="str">
        <f t="shared" si="123"/>
        <v/>
      </c>
      <c r="B531" s="117" t="str">
        <f t="shared" si="124"/>
        <v/>
      </c>
      <c r="C531" s="117" t="str">
        <f t="shared" si="112"/>
        <v/>
      </c>
      <c r="D531" s="117" t="str">
        <f t="shared" si="113"/>
        <v/>
      </c>
      <c r="E531" s="117" t="str">
        <f t="shared" si="114"/>
        <v/>
      </c>
      <c r="F531" s="117" t="str">
        <f t="shared" si="115"/>
        <v/>
      </c>
      <c r="H531" s="117" t="str">
        <f t="shared" si="125"/>
        <v/>
      </c>
      <c r="I531" s="117" t="str">
        <f t="shared" si="116"/>
        <v/>
      </c>
      <c r="J531" s="117" t="str">
        <f t="shared" si="117"/>
        <v/>
      </c>
      <c r="K531" s="117" t="str">
        <f t="shared" si="118"/>
        <v/>
      </c>
      <c r="L531" s="117" t="str">
        <f t="shared" si="119"/>
        <v/>
      </c>
      <c r="Q531" s="1" t="e">
        <f t="shared" si="120"/>
        <v>#N/A</v>
      </c>
      <c r="R531" s="1" t="e">
        <f t="shared" si="121"/>
        <v>#N/A</v>
      </c>
      <c r="S531" s="1" t="e">
        <f t="shared" si="122"/>
        <v>#N/A</v>
      </c>
    </row>
    <row r="532" spans="1:19" ht="14.4" x14ac:dyDescent="0.3">
      <c r="A532" s="116" t="str">
        <f t="shared" si="123"/>
        <v/>
      </c>
      <c r="B532" s="117" t="str">
        <f t="shared" si="124"/>
        <v/>
      </c>
      <c r="C532" s="117" t="str">
        <f t="shared" si="112"/>
        <v/>
      </c>
      <c r="D532" s="117" t="str">
        <f t="shared" si="113"/>
        <v/>
      </c>
      <c r="E532" s="117" t="str">
        <f t="shared" si="114"/>
        <v/>
      </c>
      <c r="F532" s="117" t="str">
        <f t="shared" si="115"/>
        <v/>
      </c>
      <c r="H532" s="117" t="str">
        <f t="shared" si="125"/>
        <v/>
      </c>
      <c r="I532" s="117" t="str">
        <f t="shared" si="116"/>
        <v/>
      </c>
      <c r="J532" s="117" t="str">
        <f t="shared" si="117"/>
        <v/>
      </c>
      <c r="K532" s="117" t="str">
        <f t="shared" si="118"/>
        <v/>
      </c>
      <c r="L532" s="117" t="str">
        <f t="shared" si="119"/>
        <v/>
      </c>
      <c r="Q532" s="1" t="e">
        <f t="shared" si="120"/>
        <v>#N/A</v>
      </c>
      <c r="R532" s="1" t="e">
        <f t="shared" si="121"/>
        <v>#N/A</v>
      </c>
      <c r="S532" s="1" t="e">
        <f t="shared" si="122"/>
        <v>#N/A</v>
      </c>
    </row>
    <row r="533" spans="1:19" ht="14.4" x14ac:dyDescent="0.3">
      <c r="A533" s="116" t="str">
        <f t="shared" si="123"/>
        <v/>
      </c>
      <c r="B533" s="117" t="str">
        <f t="shared" si="124"/>
        <v/>
      </c>
      <c r="C533" s="117" t="str">
        <f t="shared" si="112"/>
        <v/>
      </c>
      <c r="D533" s="117" t="str">
        <f t="shared" si="113"/>
        <v/>
      </c>
      <c r="E533" s="117" t="str">
        <f t="shared" si="114"/>
        <v/>
      </c>
      <c r="F533" s="117" t="str">
        <f t="shared" si="115"/>
        <v/>
      </c>
      <c r="H533" s="117" t="str">
        <f t="shared" si="125"/>
        <v/>
      </c>
      <c r="I533" s="117" t="str">
        <f t="shared" si="116"/>
        <v/>
      </c>
      <c r="J533" s="117" t="str">
        <f t="shared" si="117"/>
        <v/>
      </c>
      <c r="K533" s="117" t="str">
        <f t="shared" si="118"/>
        <v/>
      </c>
      <c r="L533" s="117" t="str">
        <f t="shared" si="119"/>
        <v/>
      </c>
      <c r="Q533" s="1" t="e">
        <f t="shared" si="120"/>
        <v>#N/A</v>
      </c>
      <c r="R533" s="1" t="e">
        <f t="shared" si="121"/>
        <v>#N/A</v>
      </c>
      <c r="S533" s="1" t="e">
        <f t="shared" si="122"/>
        <v>#N/A</v>
      </c>
    </row>
    <row r="534" spans="1:19" ht="14.4" x14ac:dyDescent="0.3">
      <c r="A534" s="116" t="str">
        <f t="shared" si="123"/>
        <v/>
      </c>
      <c r="B534" s="117" t="str">
        <f t="shared" si="124"/>
        <v/>
      </c>
      <c r="C534" s="117" t="str">
        <f t="shared" si="112"/>
        <v/>
      </c>
      <c r="D534" s="117" t="str">
        <f t="shared" si="113"/>
        <v/>
      </c>
      <c r="E534" s="117" t="str">
        <f t="shared" si="114"/>
        <v/>
      </c>
      <c r="F534" s="117" t="str">
        <f t="shared" si="115"/>
        <v/>
      </c>
      <c r="H534" s="117" t="str">
        <f t="shared" si="125"/>
        <v/>
      </c>
      <c r="I534" s="117" t="str">
        <f t="shared" si="116"/>
        <v/>
      </c>
      <c r="J534" s="117" t="str">
        <f t="shared" si="117"/>
        <v/>
      </c>
      <c r="K534" s="117" t="str">
        <f t="shared" si="118"/>
        <v/>
      </c>
      <c r="L534" s="117" t="str">
        <f t="shared" si="119"/>
        <v/>
      </c>
      <c r="Q534" s="1" t="e">
        <f t="shared" si="120"/>
        <v>#N/A</v>
      </c>
      <c r="R534" s="1" t="e">
        <f t="shared" si="121"/>
        <v>#N/A</v>
      </c>
      <c r="S534" s="1" t="e">
        <f t="shared" si="122"/>
        <v>#N/A</v>
      </c>
    </row>
    <row r="535" spans="1:19" ht="14.4" x14ac:dyDescent="0.3">
      <c r="A535" s="116" t="str">
        <f t="shared" si="123"/>
        <v/>
      </c>
      <c r="B535" s="117" t="str">
        <f t="shared" si="124"/>
        <v/>
      </c>
      <c r="C535" s="117" t="str">
        <f t="shared" si="112"/>
        <v/>
      </c>
      <c r="D535" s="117" t="str">
        <f t="shared" si="113"/>
        <v/>
      </c>
      <c r="E535" s="117" t="str">
        <f t="shared" si="114"/>
        <v/>
      </c>
      <c r="F535" s="117" t="str">
        <f t="shared" si="115"/>
        <v/>
      </c>
      <c r="H535" s="117" t="str">
        <f t="shared" si="125"/>
        <v/>
      </c>
      <c r="I535" s="117" t="str">
        <f t="shared" si="116"/>
        <v/>
      </c>
      <c r="J535" s="117" t="str">
        <f t="shared" si="117"/>
        <v/>
      </c>
      <c r="K535" s="117" t="str">
        <f t="shared" si="118"/>
        <v/>
      </c>
      <c r="L535" s="117" t="str">
        <f t="shared" si="119"/>
        <v/>
      </c>
      <c r="Q535" s="1" t="e">
        <f t="shared" si="120"/>
        <v>#N/A</v>
      </c>
      <c r="R535" s="1" t="e">
        <f t="shared" si="121"/>
        <v>#N/A</v>
      </c>
      <c r="S535" s="1" t="e">
        <f t="shared" si="122"/>
        <v>#N/A</v>
      </c>
    </row>
    <row r="536" spans="1:19" ht="14.4" x14ac:dyDescent="0.3">
      <c r="A536" s="116" t="str">
        <f t="shared" si="123"/>
        <v/>
      </c>
      <c r="B536" s="117" t="str">
        <f t="shared" si="124"/>
        <v/>
      </c>
      <c r="C536" s="117" t="str">
        <f t="shared" si="112"/>
        <v/>
      </c>
      <c r="D536" s="117" t="str">
        <f t="shared" si="113"/>
        <v/>
      </c>
      <c r="E536" s="117" t="str">
        <f t="shared" si="114"/>
        <v/>
      </c>
      <c r="F536" s="117" t="str">
        <f t="shared" si="115"/>
        <v/>
      </c>
      <c r="H536" s="117" t="str">
        <f t="shared" si="125"/>
        <v/>
      </c>
      <c r="I536" s="117" t="str">
        <f t="shared" si="116"/>
        <v/>
      </c>
      <c r="J536" s="117" t="str">
        <f t="shared" si="117"/>
        <v/>
      </c>
      <c r="K536" s="117" t="str">
        <f t="shared" si="118"/>
        <v/>
      </c>
      <c r="L536" s="117" t="str">
        <f t="shared" si="119"/>
        <v/>
      </c>
      <c r="Q536" s="1" t="e">
        <f t="shared" si="120"/>
        <v>#N/A</v>
      </c>
      <c r="R536" s="1" t="e">
        <f t="shared" si="121"/>
        <v>#N/A</v>
      </c>
      <c r="S536" s="1" t="e">
        <f t="shared" si="122"/>
        <v>#N/A</v>
      </c>
    </row>
    <row r="537" spans="1:19" ht="14.4" x14ac:dyDescent="0.3">
      <c r="A537" s="116" t="str">
        <f t="shared" si="123"/>
        <v/>
      </c>
      <c r="B537" s="117" t="str">
        <f t="shared" si="124"/>
        <v/>
      </c>
      <c r="C537" s="117" t="str">
        <f t="shared" si="112"/>
        <v/>
      </c>
      <c r="D537" s="117" t="str">
        <f t="shared" si="113"/>
        <v/>
      </c>
      <c r="E537" s="117" t="str">
        <f t="shared" si="114"/>
        <v/>
      </c>
      <c r="F537" s="117" t="str">
        <f t="shared" si="115"/>
        <v/>
      </c>
      <c r="H537" s="117" t="str">
        <f t="shared" si="125"/>
        <v/>
      </c>
      <c r="I537" s="117" t="str">
        <f t="shared" si="116"/>
        <v/>
      </c>
      <c r="J537" s="117" t="str">
        <f t="shared" si="117"/>
        <v/>
      </c>
      <c r="K537" s="117" t="str">
        <f t="shared" si="118"/>
        <v/>
      </c>
      <c r="L537" s="117" t="str">
        <f t="shared" si="119"/>
        <v/>
      </c>
      <c r="Q537" s="1" t="e">
        <f t="shared" si="120"/>
        <v>#N/A</v>
      </c>
      <c r="R537" s="1" t="e">
        <f t="shared" si="121"/>
        <v>#N/A</v>
      </c>
      <c r="S537" s="1" t="e">
        <f t="shared" si="122"/>
        <v>#N/A</v>
      </c>
    </row>
    <row r="538" spans="1:19" ht="14.4" x14ac:dyDescent="0.3">
      <c r="A538" s="116" t="str">
        <f t="shared" si="123"/>
        <v/>
      </c>
      <c r="B538" s="117" t="str">
        <f t="shared" si="124"/>
        <v/>
      </c>
      <c r="C538" s="117" t="str">
        <f t="shared" si="112"/>
        <v/>
      </c>
      <c r="D538" s="117" t="str">
        <f t="shared" si="113"/>
        <v/>
      </c>
      <c r="E538" s="117" t="str">
        <f t="shared" si="114"/>
        <v/>
      </c>
      <c r="F538" s="117" t="str">
        <f t="shared" si="115"/>
        <v/>
      </c>
      <c r="H538" s="117" t="str">
        <f t="shared" si="125"/>
        <v/>
      </c>
      <c r="I538" s="117" t="str">
        <f t="shared" si="116"/>
        <v/>
      </c>
      <c r="J538" s="117" t="str">
        <f t="shared" si="117"/>
        <v/>
      </c>
      <c r="K538" s="117" t="str">
        <f t="shared" si="118"/>
        <v/>
      </c>
      <c r="L538" s="117" t="str">
        <f t="shared" si="119"/>
        <v/>
      </c>
      <c r="Q538" s="1" t="e">
        <f t="shared" si="120"/>
        <v>#N/A</v>
      </c>
      <c r="R538" s="1" t="e">
        <f t="shared" si="121"/>
        <v>#N/A</v>
      </c>
      <c r="S538" s="1" t="e">
        <f t="shared" si="122"/>
        <v>#N/A</v>
      </c>
    </row>
    <row r="539" spans="1:19" ht="14.4" x14ac:dyDescent="0.3">
      <c r="A539" s="116" t="str">
        <f t="shared" si="123"/>
        <v/>
      </c>
      <c r="B539" s="117" t="str">
        <f t="shared" si="124"/>
        <v/>
      </c>
      <c r="C539" s="117" t="str">
        <f t="shared" si="112"/>
        <v/>
      </c>
      <c r="D539" s="117" t="str">
        <f t="shared" si="113"/>
        <v/>
      </c>
      <c r="E539" s="117" t="str">
        <f t="shared" si="114"/>
        <v/>
      </c>
      <c r="F539" s="117" t="str">
        <f t="shared" si="115"/>
        <v/>
      </c>
      <c r="H539" s="117" t="str">
        <f t="shared" si="125"/>
        <v/>
      </c>
      <c r="I539" s="117" t="str">
        <f t="shared" si="116"/>
        <v/>
      </c>
      <c r="J539" s="117" t="str">
        <f t="shared" si="117"/>
        <v/>
      </c>
      <c r="K539" s="117" t="str">
        <f t="shared" si="118"/>
        <v/>
      </c>
      <c r="L539" s="117" t="str">
        <f t="shared" si="119"/>
        <v/>
      </c>
      <c r="Q539" s="1" t="e">
        <f t="shared" si="120"/>
        <v>#N/A</v>
      </c>
      <c r="R539" s="1" t="e">
        <f t="shared" si="121"/>
        <v>#N/A</v>
      </c>
      <c r="S539" s="1" t="e">
        <f t="shared" si="122"/>
        <v>#N/A</v>
      </c>
    </row>
    <row r="540" spans="1:19" ht="14.4" x14ac:dyDescent="0.3">
      <c r="A540" s="116" t="str">
        <f t="shared" si="123"/>
        <v/>
      </c>
      <c r="B540" s="117" t="str">
        <f t="shared" si="124"/>
        <v/>
      </c>
      <c r="C540" s="117" t="str">
        <f t="shared" si="112"/>
        <v/>
      </c>
      <c r="D540" s="117" t="str">
        <f t="shared" si="113"/>
        <v/>
      </c>
      <c r="E540" s="117" t="str">
        <f t="shared" si="114"/>
        <v/>
      </c>
      <c r="F540" s="117" t="str">
        <f t="shared" si="115"/>
        <v/>
      </c>
      <c r="H540" s="117" t="str">
        <f t="shared" si="125"/>
        <v/>
      </c>
      <c r="I540" s="117" t="str">
        <f t="shared" si="116"/>
        <v/>
      </c>
      <c r="J540" s="117" t="str">
        <f t="shared" si="117"/>
        <v/>
      </c>
      <c r="K540" s="117" t="str">
        <f t="shared" si="118"/>
        <v/>
      </c>
      <c r="L540" s="117" t="str">
        <f t="shared" si="119"/>
        <v/>
      </c>
      <c r="Q540" s="1" t="e">
        <f t="shared" si="120"/>
        <v>#N/A</v>
      </c>
      <c r="R540" s="1" t="e">
        <f t="shared" si="121"/>
        <v>#N/A</v>
      </c>
      <c r="S540" s="1" t="e">
        <f t="shared" si="122"/>
        <v>#N/A</v>
      </c>
    </row>
    <row r="541" spans="1:19" ht="14.4" x14ac:dyDescent="0.3">
      <c r="A541" s="116" t="str">
        <f t="shared" si="123"/>
        <v/>
      </c>
      <c r="B541" s="117" t="str">
        <f t="shared" si="124"/>
        <v/>
      </c>
      <c r="C541" s="117" t="str">
        <f t="shared" si="112"/>
        <v/>
      </c>
      <c r="D541" s="117" t="str">
        <f t="shared" si="113"/>
        <v/>
      </c>
      <c r="E541" s="117" t="str">
        <f t="shared" si="114"/>
        <v/>
      </c>
      <c r="F541" s="117" t="str">
        <f t="shared" si="115"/>
        <v/>
      </c>
      <c r="H541" s="117" t="str">
        <f t="shared" si="125"/>
        <v/>
      </c>
      <c r="I541" s="117" t="str">
        <f t="shared" si="116"/>
        <v/>
      </c>
      <c r="J541" s="117" t="str">
        <f t="shared" si="117"/>
        <v/>
      </c>
      <c r="K541" s="117" t="str">
        <f t="shared" si="118"/>
        <v/>
      </c>
      <c r="L541" s="117" t="str">
        <f t="shared" si="119"/>
        <v/>
      </c>
      <c r="Q541" s="1" t="e">
        <f t="shared" si="120"/>
        <v>#N/A</v>
      </c>
      <c r="R541" s="1" t="e">
        <f t="shared" si="121"/>
        <v>#N/A</v>
      </c>
      <c r="S541" s="1" t="e">
        <f t="shared" si="122"/>
        <v>#N/A</v>
      </c>
    </row>
    <row r="542" spans="1:19" ht="14.4" x14ac:dyDescent="0.3">
      <c r="A542" s="116" t="str">
        <f t="shared" si="123"/>
        <v/>
      </c>
      <c r="B542" s="117" t="str">
        <f t="shared" si="124"/>
        <v/>
      </c>
      <c r="C542" s="117" t="str">
        <f t="shared" si="112"/>
        <v/>
      </c>
      <c r="D542" s="117" t="str">
        <f t="shared" si="113"/>
        <v/>
      </c>
      <c r="E542" s="117" t="str">
        <f t="shared" si="114"/>
        <v/>
      </c>
      <c r="F542" s="117" t="str">
        <f t="shared" si="115"/>
        <v/>
      </c>
      <c r="H542" s="117" t="str">
        <f t="shared" si="125"/>
        <v/>
      </c>
      <c r="I542" s="117" t="str">
        <f t="shared" si="116"/>
        <v/>
      </c>
      <c r="J542" s="117" t="str">
        <f t="shared" si="117"/>
        <v/>
      </c>
      <c r="K542" s="117" t="str">
        <f t="shared" si="118"/>
        <v/>
      </c>
      <c r="L542" s="117" t="str">
        <f t="shared" si="119"/>
        <v/>
      </c>
      <c r="Q542" s="1" t="e">
        <f t="shared" si="120"/>
        <v>#N/A</v>
      </c>
      <c r="R542" s="1" t="e">
        <f t="shared" si="121"/>
        <v>#N/A</v>
      </c>
      <c r="S542" s="1" t="e">
        <f t="shared" si="122"/>
        <v>#N/A</v>
      </c>
    </row>
    <row r="543" spans="1:19" ht="14.4" x14ac:dyDescent="0.3">
      <c r="A543" s="116" t="str">
        <f t="shared" si="123"/>
        <v/>
      </c>
      <c r="B543" s="117" t="str">
        <f t="shared" si="124"/>
        <v/>
      </c>
      <c r="C543" s="117" t="str">
        <f t="shared" si="112"/>
        <v/>
      </c>
      <c r="D543" s="117" t="str">
        <f t="shared" si="113"/>
        <v/>
      </c>
      <c r="E543" s="117" t="str">
        <f t="shared" si="114"/>
        <v/>
      </c>
      <c r="F543" s="117" t="str">
        <f t="shared" si="115"/>
        <v/>
      </c>
      <c r="H543" s="117" t="str">
        <f t="shared" si="125"/>
        <v/>
      </c>
      <c r="I543" s="117" t="str">
        <f t="shared" si="116"/>
        <v/>
      </c>
      <c r="J543" s="117" t="str">
        <f t="shared" si="117"/>
        <v/>
      </c>
      <c r="K543" s="117" t="str">
        <f t="shared" si="118"/>
        <v/>
      </c>
      <c r="L543" s="117" t="str">
        <f t="shared" si="119"/>
        <v/>
      </c>
      <c r="Q543" s="1" t="e">
        <f t="shared" si="120"/>
        <v>#N/A</v>
      </c>
      <c r="R543" s="1" t="e">
        <f t="shared" si="121"/>
        <v>#N/A</v>
      </c>
      <c r="S543" s="1" t="e">
        <f t="shared" si="122"/>
        <v>#N/A</v>
      </c>
    </row>
    <row r="544" spans="1:19" ht="14.4" x14ac:dyDescent="0.3">
      <c r="A544" s="116" t="str">
        <f t="shared" si="123"/>
        <v/>
      </c>
      <c r="B544" s="117" t="str">
        <f t="shared" si="124"/>
        <v/>
      </c>
      <c r="C544" s="117" t="str">
        <f t="shared" si="112"/>
        <v/>
      </c>
      <c r="D544" s="117" t="str">
        <f t="shared" si="113"/>
        <v/>
      </c>
      <c r="E544" s="117" t="str">
        <f t="shared" si="114"/>
        <v/>
      </c>
      <c r="F544" s="117" t="str">
        <f t="shared" si="115"/>
        <v/>
      </c>
      <c r="H544" s="117" t="str">
        <f t="shared" si="125"/>
        <v/>
      </c>
      <c r="I544" s="117" t="str">
        <f t="shared" si="116"/>
        <v/>
      </c>
      <c r="J544" s="117" t="str">
        <f t="shared" si="117"/>
        <v/>
      </c>
      <c r="K544" s="117" t="str">
        <f t="shared" si="118"/>
        <v/>
      </c>
      <c r="L544" s="117" t="str">
        <f t="shared" si="119"/>
        <v/>
      </c>
      <c r="Q544" s="1" t="e">
        <f t="shared" si="120"/>
        <v>#N/A</v>
      </c>
      <c r="R544" s="1" t="e">
        <f t="shared" si="121"/>
        <v>#N/A</v>
      </c>
      <c r="S544" s="1" t="e">
        <f t="shared" si="122"/>
        <v>#N/A</v>
      </c>
    </row>
    <row r="545" spans="1:19" ht="14.4" x14ac:dyDescent="0.3">
      <c r="A545" s="116" t="str">
        <f t="shared" si="123"/>
        <v/>
      </c>
      <c r="B545" s="117" t="str">
        <f t="shared" si="124"/>
        <v/>
      </c>
      <c r="C545" s="117" t="str">
        <f t="shared" si="112"/>
        <v/>
      </c>
      <c r="D545" s="117" t="str">
        <f t="shared" si="113"/>
        <v/>
      </c>
      <c r="E545" s="117" t="str">
        <f t="shared" si="114"/>
        <v/>
      </c>
      <c r="F545" s="117" t="str">
        <f t="shared" si="115"/>
        <v/>
      </c>
      <c r="H545" s="117" t="str">
        <f t="shared" si="125"/>
        <v/>
      </c>
      <c r="I545" s="117" t="str">
        <f t="shared" si="116"/>
        <v/>
      </c>
      <c r="J545" s="117" t="str">
        <f t="shared" si="117"/>
        <v/>
      </c>
      <c r="K545" s="117" t="str">
        <f t="shared" si="118"/>
        <v/>
      </c>
      <c r="L545" s="117" t="str">
        <f t="shared" si="119"/>
        <v/>
      </c>
      <c r="Q545" s="1" t="e">
        <f t="shared" si="120"/>
        <v>#N/A</v>
      </c>
      <c r="R545" s="1" t="e">
        <f t="shared" si="121"/>
        <v>#N/A</v>
      </c>
      <c r="S545" s="1" t="e">
        <f t="shared" si="122"/>
        <v>#N/A</v>
      </c>
    </row>
    <row r="546" spans="1:19" ht="14.4" x14ac:dyDescent="0.3">
      <c r="A546" s="116" t="str">
        <f t="shared" si="123"/>
        <v/>
      </c>
      <c r="B546" s="117" t="str">
        <f t="shared" si="124"/>
        <v/>
      </c>
      <c r="C546" s="117" t="str">
        <f t="shared" si="112"/>
        <v/>
      </c>
      <c r="D546" s="117" t="str">
        <f t="shared" si="113"/>
        <v/>
      </c>
      <c r="E546" s="117" t="str">
        <f t="shared" si="114"/>
        <v/>
      </c>
      <c r="F546" s="117" t="str">
        <f t="shared" si="115"/>
        <v/>
      </c>
      <c r="H546" s="117" t="str">
        <f t="shared" si="125"/>
        <v/>
      </c>
      <c r="I546" s="117" t="str">
        <f t="shared" si="116"/>
        <v/>
      </c>
      <c r="J546" s="117" t="str">
        <f t="shared" si="117"/>
        <v/>
      </c>
      <c r="K546" s="117" t="str">
        <f t="shared" si="118"/>
        <v/>
      </c>
      <c r="L546" s="117" t="str">
        <f t="shared" si="119"/>
        <v/>
      </c>
      <c r="Q546" s="1" t="e">
        <f t="shared" si="120"/>
        <v>#N/A</v>
      </c>
      <c r="R546" s="1" t="e">
        <f t="shared" si="121"/>
        <v>#N/A</v>
      </c>
      <c r="S546" s="1" t="e">
        <f t="shared" si="122"/>
        <v>#N/A</v>
      </c>
    </row>
    <row r="547" spans="1:19" ht="14.4" x14ac:dyDescent="0.3">
      <c r="A547" s="116" t="str">
        <f t="shared" si="123"/>
        <v/>
      </c>
      <c r="B547" s="117" t="str">
        <f t="shared" si="124"/>
        <v/>
      </c>
      <c r="C547" s="117" t="str">
        <f t="shared" si="112"/>
        <v/>
      </c>
      <c r="D547" s="117" t="str">
        <f t="shared" si="113"/>
        <v/>
      </c>
      <c r="E547" s="117" t="str">
        <f t="shared" si="114"/>
        <v/>
      </c>
      <c r="F547" s="117" t="str">
        <f t="shared" si="115"/>
        <v/>
      </c>
      <c r="H547" s="117" t="str">
        <f t="shared" si="125"/>
        <v/>
      </c>
      <c r="I547" s="117" t="str">
        <f t="shared" si="116"/>
        <v/>
      </c>
      <c r="J547" s="117" t="str">
        <f t="shared" si="117"/>
        <v/>
      </c>
      <c r="K547" s="117" t="str">
        <f t="shared" si="118"/>
        <v/>
      </c>
      <c r="L547" s="117" t="str">
        <f t="shared" si="119"/>
        <v/>
      </c>
      <c r="Q547" s="1" t="e">
        <f t="shared" si="120"/>
        <v>#N/A</v>
      </c>
      <c r="R547" s="1" t="e">
        <f t="shared" si="121"/>
        <v>#N/A</v>
      </c>
      <c r="S547" s="1" t="e">
        <f t="shared" si="122"/>
        <v>#N/A</v>
      </c>
    </row>
    <row r="548" spans="1:19" ht="14.4" x14ac:dyDescent="0.3">
      <c r="A548" s="116" t="str">
        <f t="shared" si="123"/>
        <v/>
      </c>
      <c r="B548" s="117" t="str">
        <f t="shared" si="124"/>
        <v/>
      </c>
      <c r="C548" s="117" t="str">
        <f t="shared" si="112"/>
        <v/>
      </c>
      <c r="D548" s="117" t="str">
        <f t="shared" si="113"/>
        <v/>
      </c>
      <c r="E548" s="117" t="str">
        <f t="shared" si="114"/>
        <v/>
      </c>
      <c r="F548" s="117" t="str">
        <f t="shared" si="115"/>
        <v/>
      </c>
      <c r="H548" s="117" t="str">
        <f t="shared" si="125"/>
        <v/>
      </c>
      <c r="I548" s="117" t="str">
        <f t="shared" si="116"/>
        <v/>
      </c>
      <c r="J548" s="117" t="str">
        <f t="shared" si="117"/>
        <v/>
      </c>
      <c r="K548" s="117" t="str">
        <f t="shared" si="118"/>
        <v/>
      </c>
      <c r="L548" s="117" t="str">
        <f t="shared" si="119"/>
        <v/>
      </c>
      <c r="Q548" s="1" t="e">
        <f t="shared" si="120"/>
        <v>#N/A</v>
      </c>
      <c r="R548" s="1" t="e">
        <f t="shared" si="121"/>
        <v>#N/A</v>
      </c>
      <c r="S548" s="1" t="e">
        <f t="shared" si="122"/>
        <v>#N/A</v>
      </c>
    </row>
    <row r="549" spans="1:19" ht="14.4" x14ac:dyDescent="0.3">
      <c r="A549" s="116" t="str">
        <f t="shared" si="123"/>
        <v/>
      </c>
      <c r="B549" s="117" t="str">
        <f t="shared" si="124"/>
        <v/>
      </c>
      <c r="C549" s="117" t="str">
        <f t="shared" si="112"/>
        <v/>
      </c>
      <c r="D549" s="117" t="str">
        <f t="shared" si="113"/>
        <v/>
      </c>
      <c r="E549" s="117" t="str">
        <f t="shared" si="114"/>
        <v/>
      </c>
      <c r="F549" s="117" t="str">
        <f t="shared" si="115"/>
        <v/>
      </c>
      <c r="H549" s="117" t="str">
        <f t="shared" si="125"/>
        <v/>
      </c>
      <c r="I549" s="117" t="str">
        <f t="shared" si="116"/>
        <v/>
      </c>
      <c r="J549" s="117" t="str">
        <f t="shared" si="117"/>
        <v/>
      </c>
      <c r="K549" s="117" t="str">
        <f t="shared" si="118"/>
        <v/>
      </c>
      <c r="L549" s="117" t="str">
        <f t="shared" si="119"/>
        <v/>
      </c>
      <c r="Q549" s="1" t="e">
        <f t="shared" si="120"/>
        <v>#N/A</v>
      </c>
      <c r="R549" s="1" t="e">
        <f t="shared" si="121"/>
        <v>#N/A</v>
      </c>
      <c r="S549" s="1" t="e">
        <f t="shared" si="122"/>
        <v>#N/A</v>
      </c>
    </row>
    <row r="550" spans="1:19" ht="14.4" x14ac:dyDescent="0.3">
      <c r="A550" s="116" t="str">
        <f t="shared" si="123"/>
        <v/>
      </c>
      <c r="B550" s="117" t="str">
        <f t="shared" si="124"/>
        <v/>
      </c>
      <c r="C550" s="117" t="str">
        <f t="shared" si="112"/>
        <v/>
      </c>
      <c r="D550" s="117" t="str">
        <f t="shared" si="113"/>
        <v/>
      </c>
      <c r="E550" s="117" t="str">
        <f t="shared" si="114"/>
        <v/>
      </c>
      <c r="F550" s="117" t="str">
        <f t="shared" si="115"/>
        <v/>
      </c>
      <c r="H550" s="117" t="str">
        <f t="shared" si="125"/>
        <v/>
      </c>
      <c r="I550" s="117" t="str">
        <f t="shared" si="116"/>
        <v/>
      </c>
      <c r="J550" s="117" t="str">
        <f t="shared" si="117"/>
        <v/>
      </c>
      <c r="K550" s="117" t="str">
        <f t="shared" si="118"/>
        <v/>
      </c>
      <c r="L550" s="117" t="str">
        <f t="shared" si="119"/>
        <v/>
      </c>
      <c r="Q550" s="1" t="e">
        <f t="shared" si="120"/>
        <v>#N/A</v>
      </c>
      <c r="R550" s="1" t="e">
        <f t="shared" si="121"/>
        <v>#N/A</v>
      </c>
      <c r="S550" s="1" t="e">
        <f t="shared" si="122"/>
        <v>#N/A</v>
      </c>
    </row>
    <row r="551" spans="1:19" ht="14.4" x14ac:dyDescent="0.3">
      <c r="A551" s="116" t="str">
        <f t="shared" si="123"/>
        <v/>
      </c>
      <c r="B551" s="117" t="str">
        <f t="shared" si="124"/>
        <v/>
      </c>
      <c r="C551" s="117" t="str">
        <f t="shared" si="112"/>
        <v/>
      </c>
      <c r="D551" s="117" t="str">
        <f t="shared" si="113"/>
        <v/>
      </c>
      <c r="E551" s="117" t="str">
        <f t="shared" si="114"/>
        <v/>
      </c>
      <c r="F551" s="117" t="str">
        <f t="shared" si="115"/>
        <v/>
      </c>
      <c r="H551" s="117" t="str">
        <f t="shared" si="125"/>
        <v/>
      </c>
      <c r="I551" s="117" t="str">
        <f t="shared" si="116"/>
        <v/>
      </c>
      <c r="J551" s="117" t="str">
        <f t="shared" si="117"/>
        <v/>
      </c>
      <c r="K551" s="117" t="str">
        <f t="shared" si="118"/>
        <v/>
      </c>
      <c r="L551" s="117" t="str">
        <f t="shared" si="119"/>
        <v/>
      </c>
      <c r="Q551" s="1" t="e">
        <f t="shared" si="120"/>
        <v>#N/A</v>
      </c>
      <c r="R551" s="1" t="e">
        <f t="shared" si="121"/>
        <v>#N/A</v>
      </c>
      <c r="S551" s="1" t="e">
        <f t="shared" si="122"/>
        <v>#N/A</v>
      </c>
    </row>
    <row r="552" spans="1:19" ht="14.4" x14ac:dyDescent="0.3">
      <c r="A552" s="116" t="str">
        <f t="shared" si="123"/>
        <v/>
      </c>
      <c r="B552" s="117" t="str">
        <f t="shared" si="124"/>
        <v/>
      </c>
      <c r="C552" s="117" t="str">
        <f t="shared" si="112"/>
        <v/>
      </c>
      <c r="D552" s="117" t="str">
        <f t="shared" si="113"/>
        <v/>
      </c>
      <c r="E552" s="117" t="str">
        <f t="shared" si="114"/>
        <v/>
      </c>
      <c r="F552" s="117" t="str">
        <f t="shared" si="115"/>
        <v/>
      </c>
      <c r="H552" s="117" t="str">
        <f t="shared" si="125"/>
        <v/>
      </c>
      <c r="I552" s="117" t="str">
        <f t="shared" si="116"/>
        <v/>
      </c>
      <c r="J552" s="117" t="str">
        <f t="shared" si="117"/>
        <v/>
      </c>
      <c r="K552" s="117" t="str">
        <f t="shared" si="118"/>
        <v/>
      </c>
      <c r="L552" s="117" t="str">
        <f t="shared" si="119"/>
        <v/>
      </c>
      <c r="Q552" s="1" t="e">
        <f t="shared" si="120"/>
        <v>#N/A</v>
      </c>
      <c r="R552" s="1" t="e">
        <f t="shared" si="121"/>
        <v>#N/A</v>
      </c>
      <c r="S552" s="1" t="e">
        <f t="shared" si="122"/>
        <v>#N/A</v>
      </c>
    </row>
    <row r="553" spans="1:19" ht="14.4" x14ac:dyDescent="0.3">
      <c r="A553" s="116" t="str">
        <f t="shared" si="123"/>
        <v/>
      </c>
      <c r="B553" s="117" t="str">
        <f t="shared" si="124"/>
        <v/>
      </c>
      <c r="C553" s="117" t="str">
        <f t="shared" si="112"/>
        <v/>
      </c>
      <c r="D553" s="117" t="str">
        <f t="shared" si="113"/>
        <v/>
      </c>
      <c r="E553" s="117" t="str">
        <f t="shared" si="114"/>
        <v/>
      </c>
      <c r="F553" s="117" t="str">
        <f t="shared" si="115"/>
        <v/>
      </c>
      <c r="H553" s="117" t="str">
        <f t="shared" si="125"/>
        <v/>
      </c>
      <c r="I553" s="117" t="str">
        <f t="shared" si="116"/>
        <v/>
      </c>
      <c r="J553" s="117" t="str">
        <f t="shared" si="117"/>
        <v/>
      </c>
      <c r="K553" s="117" t="str">
        <f t="shared" si="118"/>
        <v/>
      </c>
      <c r="L553" s="117" t="str">
        <f t="shared" si="119"/>
        <v/>
      </c>
      <c r="Q553" s="1" t="e">
        <f t="shared" si="120"/>
        <v>#N/A</v>
      </c>
      <c r="R553" s="1" t="e">
        <f t="shared" si="121"/>
        <v>#N/A</v>
      </c>
      <c r="S553" s="1" t="e">
        <f t="shared" si="122"/>
        <v>#N/A</v>
      </c>
    </row>
    <row r="554" spans="1:19" ht="14.4" x14ac:dyDescent="0.3">
      <c r="A554" s="116" t="str">
        <f t="shared" si="123"/>
        <v/>
      </c>
      <c r="B554" s="117" t="str">
        <f t="shared" si="124"/>
        <v/>
      </c>
      <c r="C554" s="117" t="str">
        <f t="shared" si="112"/>
        <v/>
      </c>
      <c r="D554" s="117" t="str">
        <f t="shared" si="113"/>
        <v/>
      </c>
      <c r="E554" s="117" t="str">
        <f t="shared" si="114"/>
        <v/>
      </c>
      <c r="F554" s="117" t="str">
        <f t="shared" si="115"/>
        <v/>
      </c>
      <c r="H554" s="117" t="str">
        <f t="shared" si="125"/>
        <v/>
      </c>
      <c r="I554" s="117" t="str">
        <f t="shared" si="116"/>
        <v/>
      </c>
      <c r="J554" s="117" t="str">
        <f t="shared" si="117"/>
        <v/>
      </c>
      <c r="K554" s="117" t="str">
        <f t="shared" si="118"/>
        <v/>
      </c>
      <c r="L554" s="117" t="str">
        <f t="shared" si="119"/>
        <v/>
      </c>
      <c r="Q554" s="1" t="e">
        <f t="shared" si="120"/>
        <v>#N/A</v>
      </c>
      <c r="R554" s="1" t="e">
        <f t="shared" si="121"/>
        <v>#N/A</v>
      </c>
      <c r="S554" s="1" t="e">
        <f t="shared" si="122"/>
        <v>#N/A</v>
      </c>
    </row>
    <row r="555" spans="1:19" ht="14.4" x14ac:dyDescent="0.3">
      <c r="A555" s="116" t="str">
        <f t="shared" si="123"/>
        <v/>
      </c>
      <c r="B555" s="117" t="str">
        <f t="shared" si="124"/>
        <v/>
      </c>
      <c r="C555" s="117" t="str">
        <f t="shared" si="112"/>
        <v/>
      </c>
      <c r="D555" s="117" t="str">
        <f t="shared" si="113"/>
        <v/>
      </c>
      <c r="E555" s="117" t="str">
        <f t="shared" si="114"/>
        <v/>
      </c>
      <c r="F555" s="117" t="str">
        <f t="shared" si="115"/>
        <v/>
      </c>
      <c r="H555" s="117" t="str">
        <f t="shared" si="125"/>
        <v/>
      </c>
      <c r="I555" s="117" t="str">
        <f t="shared" si="116"/>
        <v/>
      </c>
      <c r="J555" s="117" t="str">
        <f t="shared" si="117"/>
        <v/>
      </c>
      <c r="K555" s="117" t="str">
        <f t="shared" si="118"/>
        <v/>
      </c>
      <c r="L555" s="117" t="str">
        <f t="shared" si="119"/>
        <v/>
      </c>
      <c r="Q555" s="1" t="e">
        <f t="shared" si="120"/>
        <v>#N/A</v>
      </c>
      <c r="R555" s="1" t="e">
        <f t="shared" si="121"/>
        <v>#N/A</v>
      </c>
      <c r="S555" s="1" t="e">
        <f t="shared" si="122"/>
        <v>#N/A</v>
      </c>
    </row>
    <row r="556" spans="1:19" ht="14.4" x14ac:dyDescent="0.3">
      <c r="A556" s="116" t="str">
        <f t="shared" si="123"/>
        <v/>
      </c>
      <c r="B556" s="117" t="str">
        <f t="shared" si="124"/>
        <v/>
      </c>
      <c r="C556" s="117" t="str">
        <f t="shared" si="112"/>
        <v/>
      </c>
      <c r="D556" s="117" t="str">
        <f t="shared" si="113"/>
        <v/>
      </c>
      <c r="E556" s="117" t="str">
        <f t="shared" si="114"/>
        <v/>
      </c>
      <c r="F556" s="117" t="str">
        <f t="shared" si="115"/>
        <v/>
      </c>
      <c r="H556" s="117" t="str">
        <f t="shared" si="125"/>
        <v/>
      </c>
      <c r="I556" s="117" t="str">
        <f t="shared" si="116"/>
        <v/>
      </c>
      <c r="J556" s="117" t="str">
        <f t="shared" si="117"/>
        <v/>
      </c>
      <c r="K556" s="117" t="str">
        <f t="shared" si="118"/>
        <v/>
      </c>
      <c r="L556" s="117" t="str">
        <f t="shared" si="119"/>
        <v/>
      </c>
      <c r="Q556" s="1" t="e">
        <f t="shared" si="120"/>
        <v>#N/A</v>
      </c>
      <c r="R556" s="1" t="e">
        <f t="shared" si="121"/>
        <v>#N/A</v>
      </c>
      <c r="S556" s="1" t="e">
        <f t="shared" si="122"/>
        <v>#N/A</v>
      </c>
    </row>
    <row r="557" spans="1:19" ht="14.4" x14ac:dyDescent="0.3">
      <c r="A557" s="116" t="str">
        <f t="shared" si="123"/>
        <v/>
      </c>
      <c r="B557" s="117" t="str">
        <f t="shared" si="124"/>
        <v/>
      </c>
      <c r="C557" s="117" t="str">
        <f t="shared" si="112"/>
        <v/>
      </c>
      <c r="D557" s="117" t="str">
        <f t="shared" si="113"/>
        <v/>
      </c>
      <c r="E557" s="117" t="str">
        <f t="shared" si="114"/>
        <v/>
      </c>
      <c r="F557" s="117" t="str">
        <f t="shared" si="115"/>
        <v/>
      </c>
      <c r="H557" s="117" t="str">
        <f t="shared" si="125"/>
        <v/>
      </c>
      <c r="I557" s="117" t="str">
        <f t="shared" si="116"/>
        <v/>
      </c>
      <c r="J557" s="117" t="str">
        <f t="shared" si="117"/>
        <v/>
      </c>
      <c r="K557" s="117" t="str">
        <f t="shared" si="118"/>
        <v/>
      </c>
      <c r="L557" s="117" t="str">
        <f t="shared" si="119"/>
        <v/>
      </c>
      <c r="Q557" s="1" t="e">
        <f t="shared" si="120"/>
        <v>#N/A</v>
      </c>
      <c r="R557" s="1" t="e">
        <f t="shared" si="121"/>
        <v>#N/A</v>
      </c>
      <c r="S557" s="1" t="e">
        <f t="shared" si="122"/>
        <v>#N/A</v>
      </c>
    </row>
    <row r="558" spans="1:19" ht="14.4" x14ac:dyDescent="0.3">
      <c r="A558" s="116" t="str">
        <f t="shared" si="123"/>
        <v/>
      </c>
      <c r="B558" s="117" t="str">
        <f t="shared" si="124"/>
        <v/>
      </c>
      <c r="C558" s="117" t="str">
        <f t="shared" si="112"/>
        <v/>
      </c>
      <c r="D558" s="117" t="str">
        <f t="shared" si="113"/>
        <v/>
      </c>
      <c r="E558" s="117" t="str">
        <f t="shared" si="114"/>
        <v/>
      </c>
      <c r="F558" s="117" t="str">
        <f t="shared" si="115"/>
        <v/>
      </c>
      <c r="H558" s="117" t="str">
        <f t="shared" si="125"/>
        <v/>
      </c>
      <c r="I558" s="117" t="str">
        <f t="shared" si="116"/>
        <v/>
      </c>
      <c r="J558" s="117" t="str">
        <f t="shared" si="117"/>
        <v/>
      </c>
      <c r="K558" s="117" t="str">
        <f t="shared" si="118"/>
        <v/>
      </c>
      <c r="L558" s="117" t="str">
        <f t="shared" si="119"/>
        <v/>
      </c>
      <c r="Q558" s="1" t="e">
        <f t="shared" si="120"/>
        <v>#N/A</v>
      </c>
      <c r="R558" s="1" t="e">
        <f t="shared" si="121"/>
        <v>#N/A</v>
      </c>
      <c r="S558" s="1" t="e">
        <f t="shared" si="122"/>
        <v>#N/A</v>
      </c>
    </row>
    <row r="559" spans="1:19" ht="14.4" x14ac:dyDescent="0.3">
      <c r="A559" s="116" t="str">
        <f t="shared" si="123"/>
        <v/>
      </c>
      <c r="B559" s="117" t="str">
        <f t="shared" si="124"/>
        <v/>
      </c>
      <c r="C559" s="117" t="str">
        <f t="shared" si="112"/>
        <v/>
      </c>
      <c r="D559" s="117" t="str">
        <f t="shared" si="113"/>
        <v/>
      </c>
      <c r="E559" s="117" t="str">
        <f t="shared" si="114"/>
        <v/>
      </c>
      <c r="F559" s="117" t="str">
        <f t="shared" si="115"/>
        <v/>
      </c>
      <c r="H559" s="117" t="str">
        <f t="shared" si="125"/>
        <v/>
      </c>
      <c r="I559" s="117" t="str">
        <f t="shared" si="116"/>
        <v/>
      </c>
      <c r="J559" s="117" t="str">
        <f t="shared" si="117"/>
        <v/>
      </c>
      <c r="K559" s="117" t="str">
        <f t="shared" si="118"/>
        <v/>
      </c>
      <c r="L559" s="117" t="str">
        <f t="shared" si="119"/>
        <v/>
      </c>
      <c r="Q559" s="1" t="e">
        <f t="shared" si="120"/>
        <v>#N/A</v>
      </c>
      <c r="R559" s="1" t="e">
        <f t="shared" si="121"/>
        <v>#N/A</v>
      </c>
      <c r="S559" s="1" t="e">
        <f t="shared" si="122"/>
        <v>#N/A</v>
      </c>
    </row>
    <row r="560" spans="1:19" ht="14.4" x14ac:dyDescent="0.3">
      <c r="A560" s="116" t="str">
        <f t="shared" si="123"/>
        <v/>
      </c>
      <c r="B560" s="117" t="str">
        <f t="shared" si="124"/>
        <v/>
      </c>
      <c r="C560" s="117" t="str">
        <f t="shared" si="112"/>
        <v/>
      </c>
      <c r="D560" s="117" t="str">
        <f t="shared" si="113"/>
        <v/>
      </c>
      <c r="E560" s="117" t="str">
        <f t="shared" si="114"/>
        <v/>
      </c>
      <c r="F560" s="117" t="str">
        <f t="shared" si="115"/>
        <v/>
      </c>
      <c r="H560" s="117" t="str">
        <f t="shared" si="125"/>
        <v/>
      </c>
      <c r="I560" s="117" t="str">
        <f t="shared" si="116"/>
        <v/>
      </c>
      <c r="J560" s="117" t="str">
        <f t="shared" si="117"/>
        <v/>
      </c>
      <c r="K560" s="117" t="str">
        <f t="shared" si="118"/>
        <v/>
      </c>
      <c r="L560" s="117" t="str">
        <f t="shared" si="119"/>
        <v/>
      </c>
      <c r="Q560" s="1" t="e">
        <f t="shared" si="120"/>
        <v>#N/A</v>
      </c>
      <c r="R560" s="1" t="e">
        <f t="shared" si="121"/>
        <v>#N/A</v>
      </c>
      <c r="S560" s="1" t="e">
        <f t="shared" si="122"/>
        <v>#N/A</v>
      </c>
    </row>
    <row r="561" spans="1:19" ht="14.4" x14ac:dyDescent="0.3">
      <c r="A561" s="116" t="str">
        <f t="shared" si="123"/>
        <v/>
      </c>
      <c r="B561" s="117" t="str">
        <f t="shared" si="124"/>
        <v/>
      </c>
      <c r="C561" s="117" t="str">
        <f t="shared" si="112"/>
        <v/>
      </c>
      <c r="D561" s="117" t="str">
        <f t="shared" si="113"/>
        <v/>
      </c>
      <c r="E561" s="117" t="str">
        <f t="shared" si="114"/>
        <v/>
      </c>
      <c r="F561" s="117" t="str">
        <f t="shared" si="115"/>
        <v/>
      </c>
      <c r="H561" s="117" t="str">
        <f t="shared" si="125"/>
        <v/>
      </c>
      <c r="I561" s="117" t="str">
        <f t="shared" si="116"/>
        <v/>
      </c>
      <c r="J561" s="117" t="str">
        <f t="shared" si="117"/>
        <v/>
      </c>
      <c r="K561" s="117" t="str">
        <f t="shared" si="118"/>
        <v/>
      </c>
      <c r="L561" s="117" t="str">
        <f t="shared" si="119"/>
        <v/>
      </c>
      <c r="Q561" s="1" t="e">
        <f t="shared" si="120"/>
        <v>#N/A</v>
      </c>
      <c r="R561" s="1" t="e">
        <f t="shared" si="121"/>
        <v>#N/A</v>
      </c>
      <c r="S561" s="1" t="e">
        <f t="shared" si="122"/>
        <v>#N/A</v>
      </c>
    </row>
    <row r="562" spans="1:19" ht="14.4" x14ac:dyDescent="0.3">
      <c r="A562" s="116" t="str">
        <f t="shared" si="123"/>
        <v/>
      </c>
      <c r="B562" s="117" t="str">
        <f t="shared" si="124"/>
        <v/>
      </c>
      <c r="C562" s="117" t="str">
        <f t="shared" si="112"/>
        <v/>
      </c>
      <c r="D562" s="117" t="str">
        <f t="shared" si="113"/>
        <v/>
      </c>
      <c r="E562" s="117" t="str">
        <f t="shared" si="114"/>
        <v/>
      </c>
      <c r="F562" s="117" t="str">
        <f t="shared" si="115"/>
        <v/>
      </c>
      <c r="H562" s="117" t="str">
        <f t="shared" si="125"/>
        <v/>
      </c>
      <c r="I562" s="117" t="str">
        <f t="shared" si="116"/>
        <v/>
      </c>
      <c r="J562" s="117" t="str">
        <f t="shared" si="117"/>
        <v/>
      </c>
      <c r="K562" s="117" t="str">
        <f t="shared" si="118"/>
        <v/>
      </c>
      <c r="L562" s="117" t="str">
        <f t="shared" si="119"/>
        <v/>
      </c>
      <c r="Q562" s="1" t="e">
        <f t="shared" si="120"/>
        <v>#N/A</v>
      </c>
      <c r="R562" s="1" t="e">
        <f t="shared" si="121"/>
        <v>#N/A</v>
      </c>
      <c r="S562" s="1" t="e">
        <f t="shared" si="122"/>
        <v>#N/A</v>
      </c>
    </row>
    <row r="563" spans="1:19" ht="14.4" x14ac:dyDescent="0.3">
      <c r="A563" s="116" t="str">
        <f t="shared" si="123"/>
        <v/>
      </c>
      <c r="B563" s="117" t="str">
        <f t="shared" si="124"/>
        <v/>
      </c>
      <c r="C563" s="117" t="str">
        <f t="shared" si="112"/>
        <v/>
      </c>
      <c r="D563" s="117" t="str">
        <f t="shared" si="113"/>
        <v/>
      </c>
      <c r="E563" s="117" t="str">
        <f t="shared" si="114"/>
        <v/>
      </c>
      <c r="F563" s="117" t="str">
        <f t="shared" si="115"/>
        <v/>
      </c>
      <c r="H563" s="117" t="str">
        <f t="shared" si="125"/>
        <v/>
      </c>
      <c r="I563" s="117" t="str">
        <f t="shared" si="116"/>
        <v/>
      </c>
      <c r="J563" s="117" t="str">
        <f t="shared" si="117"/>
        <v/>
      </c>
      <c r="K563" s="117" t="str">
        <f t="shared" si="118"/>
        <v/>
      </c>
      <c r="L563" s="117" t="str">
        <f t="shared" si="119"/>
        <v/>
      </c>
      <c r="Q563" s="1" t="e">
        <f t="shared" si="120"/>
        <v>#N/A</v>
      </c>
      <c r="R563" s="1" t="e">
        <f t="shared" si="121"/>
        <v>#N/A</v>
      </c>
      <c r="S563" s="1" t="e">
        <f t="shared" si="122"/>
        <v>#N/A</v>
      </c>
    </row>
    <row r="564" spans="1:19" ht="14.4" x14ac:dyDescent="0.3">
      <c r="A564" s="116" t="str">
        <f t="shared" si="123"/>
        <v/>
      </c>
      <c r="B564" s="117" t="str">
        <f t="shared" si="124"/>
        <v/>
      </c>
      <c r="C564" s="117" t="str">
        <f t="shared" si="112"/>
        <v/>
      </c>
      <c r="D564" s="117" t="str">
        <f t="shared" si="113"/>
        <v/>
      </c>
      <c r="E564" s="117" t="str">
        <f t="shared" si="114"/>
        <v/>
      </c>
      <c r="F564" s="117" t="str">
        <f t="shared" si="115"/>
        <v/>
      </c>
      <c r="H564" s="117" t="str">
        <f t="shared" si="125"/>
        <v/>
      </c>
      <c r="I564" s="117" t="str">
        <f t="shared" si="116"/>
        <v/>
      </c>
      <c r="J564" s="117" t="str">
        <f t="shared" si="117"/>
        <v/>
      </c>
      <c r="K564" s="117" t="str">
        <f t="shared" si="118"/>
        <v/>
      </c>
      <c r="L564" s="117" t="str">
        <f t="shared" si="119"/>
        <v/>
      </c>
      <c r="Q564" s="1" t="e">
        <f t="shared" si="120"/>
        <v>#N/A</v>
      </c>
      <c r="R564" s="1" t="e">
        <f t="shared" si="121"/>
        <v>#N/A</v>
      </c>
      <c r="S564" s="1" t="e">
        <f t="shared" si="122"/>
        <v>#N/A</v>
      </c>
    </row>
    <row r="565" spans="1:19" ht="14.4" x14ac:dyDescent="0.3">
      <c r="A565" s="116" t="str">
        <f t="shared" si="123"/>
        <v/>
      </c>
      <c r="B565" s="117" t="str">
        <f t="shared" si="124"/>
        <v/>
      </c>
      <c r="C565" s="117" t="str">
        <f t="shared" si="112"/>
        <v/>
      </c>
      <c r="D565" s="117" t="str">
        <f t="shared" si="113"/>
        <v/>
      </c>
      <c r="E565" s="117" t="str">
        <f t="shared" si="114"/>
        <v/>
      </c>
      <c r="F565" s="117" t="str">
        <f t="shared" si="115"/>
        <v/>
      </c>
      <c r="H565" s="117" t="str">
        <f t="shared" si="125"/>
        <v/>
      </c>
      <c r="I565" s="117" t="str">
        <f t="shared" si="116"/>
        <v/>
      </c>
      <c r="J565" s="117" t="str">
        <f t="shared" si="117"/>
        <v/>
      </c>
      <c r="K565" s="117" t="str">
        <f t="shared" si="118"/>
        <v/>
      </c>
      <c r="L565" s="117" t="str">
        <f t="shared" si="119"/>
        <v/>
      </c>
      <c r="Q565" s="1" t="e">
        <f t="shared" si="120"/>
        <v>#N/A</v>
      </c>
      <c r="R565" s="1" t="e">
        <f t="shared" si="121"/>
        <v>#N/A</v>
      </c>
      <c r="S565" s="1" t="e">
        <f t="shared" si="122"/>
        <v>#N/A</v>
      </c>
    </row>
    <row r="566" spans="1:19" ht="14.4" x14ac:dyDescent="0.3">
      <c r="A566" s="116" t="str">
        <f t="shared" si="123"/>
        <v/>
      </c>
      <c r="B566" s="117" t="str">
        <f t="shared" si="124"/>
        <v/>
      </c>
      <c r="C566" s="117" t="str">
        <f t="shared" si="112"/>
        <v/>
      </c>
      <c r="D566" s="117" t="str">
        <f t="shared" si="113"/>
        <v/>
      </c>
      <c r="E566" s="117" t="str">
        <f t="shared" si="114"/>
        <v/>
      </c>
      <c r="F566" s="117" t="str">
        <f t="shared" si="115"/>
        <v/>
      </c>
      <c r="H566" s="117" t="str">
        <f t="shared" si="125"/>
        <v/>
      </c>
      <c r="I566" s="117" t="str">
        <f t="shared" si="116"/>
        <v/>
      </c>
      <c r="J566" s="117" t="str">
        <f t="shared" si="117"/>
        <v/>
      </c>
      <c r="K566" s="117" t="str">
        <f t="shared" si="118"/>
        <v/>
      </c>
      <c r="L566" s="117" t="str">
        <f t="shared" si="119"/>
        <v/>
      </c>
      <c r="Q566" s="1" t="e">
        <f t="shared" si="120"/>
        <v>#N/A</v>
      </c>
      <c r="R566" s="1" t="e">
        <f t="shared" si="121"/>
        <v>#N/A</v>
      </c>
      <c r="S566" s="1" t="e">
        <f t="shared" si="122"/>
        <v>#N/A</v>
      </c>
    </row>
    <row r="567" spans="1:19" ht="14.4" x14ac:dyDescent="0.3">
      <c r="A567" s="116" t="str">
        <f t="shared" si="123"/>
        <v/>
      </c>
      <c r="B567" s="117" t="str">
        <f t="shared" si="124"/>
        <v/>
      </c>
      <c r="C567" s="117" t="str">
        <f t="shared" si="112"/>
        <v/>
      </c>
      <c r="D567" s="117" t="str">
        <f t="shared" si="113"/>
        <v/>
      </c>
      <c r="E567" s="117" t="str">
        <f t="shared" si="114"/>
        <v/>
      </c>
      <c r="F567" s="117" t="str">
        <f t="shared" si="115"/>
        <v/>
      </c>
      <c r="H567" s="117" t="str">
        <f t="shared" si="125"/>
        <v/>
      </c>
      <c r="I567" s="117" t="str">
        <f t="shared" si="116"/>
        <v/>
      </c>
      <c r="J567" s="117" t="str">
        <f t="shared" si="117"/>
        <v/>
      </c>
      <c r="K567" s="117" t="str">
        <f t="shared" si="118"/>
        <v/>
      </c>
      <c r="L567" s="117" t="str">
        <f t="shared" si="119"/>
        <v/>
      </c>
      <c r="Q567" s="1" t="e">
        <f t="shared" si="120"/>
        <v>#N/A</v>
      </c>
      <c r="R567" s="1" t="e">
        <f t="shared" si="121"/>
        <v>#N/A</v>
      </c>
      <c r="S567" s="1" t="e">
        <f t="shared" si="122"/>
        <v>#N/A</v>
      </c>
    </row>
    <row r="568" spans="1:19" ht="14.4" x14ac:dyDescent="0.3">
      <c r="A568" s="116" t="str">
        <f t="shared" si="123"/>
        <v/>
      </c>
      <c r="B568" s="117" t="str">
        <f t="shared" si="124"/>
        <v/>
      </c>
      <c r="C568" s="117" t="str">
        <f t="shared" si="112"/>
        <v/>
      </c>
      <c r="D568" s="117" t="str">
        <f t="shared" si="113"/>
        <v/>
      </c>
      <c r="E568" s="117" t="str">
        <f t="shared" si="114"/>
        <v/>
      </c>
      <c r="F568" s="117" t="str">
        <f t="shared" si="115"/>
        <v/>
      </c>
      <c r="H568" s="117" t="str">
        <f t="shared" si="125"/>
        <v/>
      </c>
      <c r="I568" s="117" t="str">
        <f t="shared" si="116"/>
        <v/>
      </c>
      <c r="J568" s="117" t="str">
        <f t="shared" si="117"/>
        <v/>
      </c>
      <c r="K568" s="117" t="str">
        <f t="shared" si="118"/>
        <v/>
      </c>
      <c r="L568" s="117" t="str">
        <f t="shared" si="119"/>
        <v/>
      </c>
      <c r="Q568" s="1" t="e">
        <f t="shared" si="120"/>
        <v>#N/A</v>
      </c>
      <c r="R568" s="1" t="e">
        <f t="shared" si="121"/>
        <v>#N/A</v>
      </c>
      <c r="S568" s="1" t="e">
        <f t="shared" si="122"/>
        <v>#N/A</v>
      </c>
    </row>
    <row r="569" spans="1:19" ht="14.4" x14ac:dyDescent="0.3">
      <c r="A569" s="116" t="str">
        <f t="shared" si="123"/>
        <v/>
      </c>
      <c r="B569" s="117" t="str">
        <f t="shared" si="124"/>
        <v/>
      </c>
      <c r="C569" s="117" t="str">
        <f t="shared" si="112"/>
        <v/>
      </c>
      <c r="D569" s="117" t="str">
        <f t="shared" si="113"/>
        <v/>
      </c>
      <c r="E569" s="117" t="str">
        <f t="shared" si="114"/>
        <v/>
      </c>
      <c r="F569" s="117" t="str">
        <f t="shared" si="115"/>
        <v/>
      </c>
      <c r="H569" s="117" t="str">
        <f t="shared" si="125"/>
        <v/>
      </c>
      <c r="I569" s="117" t="str">
        <f t="shared" si="116"/>
        <v/>
      </c>
      <c r="J569" s="117" t="str">
        <f t="shared" si="117"/>
        <v/>
      </c>
      <c r="K569" s="117" t="str">
        <f t="shared" si="118"/>
        <v/>
      </c>
      <c r="L569" s="117" t="str">
        <f t="shared" si="119"/>
        <v/>
      </c>
      <c r="Q569" s="1" t="e">
        <f t="shared" si="120"/>
        <v>#N/A</v>
      </c>
      <c r="R569" s="1" t="e">
        <f t="shared" si="121"/>
        <v>#N/A</v>
      </c>
      <c r="S569" s="1" t="e">
        <f t="shared" si="122"/>
        <v>#N/A</v>
      </c>
    </row>
    <row r="570" spans="1:19" ht="14.4" x14ac:dyDescent="0.3">
      <c r="A570" s="116" t="str">
        <f t="shared" si="123"/>
        <v/>
      </c>
      <c r="B570" s="117" t="str">
        <f t="shared" si="124"/>
        <v/>
      </c>
      <c r="C570" s="117" t="str">
        <f t="shared" si="112"/>
        <v/>
      </c>
      <c r="D570" s="117" t="str">
        <f t="shared" si="113"/>
        <v/>
      </c>
      <c r="E570" s="117" t="str">
        <f t="shared" si="114"/>
        <v/>
      </c>
      <c r="F570" s="117" t="str">
        <f t="shared" si="115"/>
        <v/>
      </c>
      <c r="H570" s="117" t="str">
        <f t="shared" si="125"/>
        <v/>
      </c>
      <c r="I570" s="117" t="str">
        <f t="shared" si="116"/>
        <v/>
      </c>
      <c r="J570" s="117" t="str">
        <f t="shared" si="117"/>
        <v/>
      </c>
      <c r="K570" s="117" t="str">
        <f t="shared" si="118"/>
        <v/>
      </c>
      <c r="L570" s="117" t="str">
        <f t="shared" si="119"/>
        <v/>
      </c>
      <c r="Q570" s="1" t="e">
        <f t="shared" si="120"/>
        <v>#N/A</v>
      </c>
      <c r="R570" s="1" t="e">
        <f t="shared" si="121"/>
        <v>#N/A</v>
      </c>
      <c r="S570" s="1" t="e">
        <f t="shared" si="122"/>
        <v>#N/A</v>
      </c>
    </row>
    <row r="571" spans="1:19" ht="14.4" x14ac:dyDescent="0.3">
      <c r="A571" s="116" t="str">
        <f t="shared" si="123"/>
        <v/>
      </c>
      <c r="B571" s="117" t="str">
        <f t="shared" si="124"/>
        <v/>
      </c>
      <c r="C571" s="117" t="str">
        <f t="shared" si="112"/>
        <v/>
      </c>
      <c r="D571" s="117" t="str">
        <f t="shared" si="113"/>
        <v/>
      </c>
      <c r="E571" s="117" t="str">
        <f t="shared" si="114"/>
        <v/>
      </c>
      <c r="F571" s="117" t="str">
        <f t="shared" si="115"/>
        <v/>
      </c>
      <c r="H571" s="117" t="str">
        <f t="shared" si="125"/>
        <v/>
      </c>
      <c r="I571" s="117" t="str">
        <f t="shared" si="116"/>
        <v/>
      </c>
      <c r="J571" s="117" t="str">
        <f t="shared" si="117"/>
        <v/>
      </c>
      <c r="K571" s="117" t="str">
        <f t="shared" si="118"/>
        <v/>
      </c>
      <c r="L571" s="117" t="str">
        <f t="shared" si="119"/>
        <v/>
      </c>
      <c r="Q571" s="1" t="e">
        <f t="shared" si="120"/>
        <v>#N/A</v>
      </c>
      <c r="R571" s="1" t="e">
        <f t="shared" si="121"/>
        <v>#N/A</v>
      </c>
      <c r="S571" s="1" t="e">
        <f t="shared" si="122"/>
        <v>#N/A</v>
      </c>
    </row>
    <row r="572" spans="1:19" ht="14.4" x14ac:dyDescent="0.3">
      <c r="A572" s="116" t="str">
        <f t="shared" si="123"/>
        <v/>
      </c>
      <c r="B572" s="117" t="str">
        <f t="shared" si="124"/>
        <v/>
      </c>
      <c r="C572" s="117" t="str">
        <f t="shared" si="112"/>
        <v/>
      </c>
      <c r="D572" s="117" t="str">
        <f t="shared" si="113"/>
        <v/>
      </c>
      <c r="E572" s="117" t="str">
        <f t="shared" si="114"/>
        <v/>
      </c>
      <c r="F572" s="117" t="str">
        <f t="shared" si="115"/>
        <v/>
      </c>
      <c r="H572" s="117" t="str">
        <f t="shared" si="125"/>
        <v/>
      </c>
      <c r="I572" s="117" t="str">
        <f t="shared" si="116"/>
        <v/>
      </c>
      <c r="J572" s="117" t="str">
        <f t="shared" si="117"/>
        <v/>
      </c>
      <c r="K572" s="117" t="str">
        <f t="shared" si="118"/>
        <v/>
      </c>
      <c r="L572" s="117" t="str">
        <f t="shared" si="119"/>
        <v/>
      </c>
      <c r="Q572" s="1" t="e">
        <f t="shared" si="120"/>
        <v>#N/A</v>
      </c>
      <c r="R572" s="1" t="e">
        <f t="shared" si="121"/>
        <v>#N/A</v>
      </c>
      <c r="S572" s="1" t="e">
        <f t="shared" si="122"/>
        <v>#N/A</v>
      </c>
    </row>
    <row r="573" spans="1:19" ht="14.4" x14ac:dyDescent="0.3">
      <c r="A573" s="116" t="str">
        <f t="shared" si="123"/>
        <v/>
      </c>
      <c r="B573" s="117" t="str">
        <f t="shared" si="124"/>
        <v/>
      </c>
      <c r="C573" s="117" t="str">
        <f t="shared" si="112"/>
        <v/>
      </c>
      <c r="D573" s="117" t="str">
        <f t="shared" si="113"/>
        <v/>
      </c>
      <c r="E573" s="117" t="str">
        <f t="shared" si="114"/>
        <v/>
      </c>
      <c r="F573" s="117" t="str">
        <f t="shared" si="115"/>
        <v/>
      </c>
      <c r="H573" s="117" t="str">
        <f t="shared" si="125"/>
        <v/>
      </c>
      <c r="I573" s="117" t="str">
        <f t="shared" si="116"/>
        <v/>
      </c>
      <c r="J573" s="117" t="str">
        <f t="shared" si="117"/>
        <v/>
      </c>
      <c r="K573" s="117" t="str">
        <f t="shared" si="118"/>
        <v/>
      </c>
      <c r="L573" s="117" t="str">
        <f t="shared" si="119"/>
        <v/>
      </c>
      <c r="Q573" s="1" t="e">
        <f t="shared" si="120"/>
        <v>#N/A</v>
      </c>
      <c r="R573" s="1" t="e">
        <f t="shared" si="121"/>
        <v>#N/A</v>
      </c>
      <c r="S573" s="1" t="e">
        <f t="shared" si="122"/>
        <v>#N/A</v>
      </c>
    </row>
    <row r="574" spans="1:19" ht="14.4" x14ac:dyDescent="0.3">
      <c r="A574" s="116" t="str">
        <f t="shared" si="123"/>
        <v/>
      </c>
      <c r="B574" s="117" t="str">
        <f t="shared" si="124"/>
        <v/>
      </c>
      <c r="C574" s="117" t="str">
        <f t="shared" si="112"/>
        <v/>
      </c>
      <c r="D574" s="117" t="str">
        <f t="shared" si="113"/>
        <v/>
      </c>
      <c r="E574" s="117" t="str">
        <f t="shared" si="114"/>
        <v/>
      </c>
      <c r="F574" s="117" t="str">
        <f t="shared" si="115"/>
        <v/>
      </c>
      <c r="H574" s="117" t="str">
        <f t="shared" si="125"/>
        <v/>
      </c>
      <c r="I574" s="117" t="str">
        <f t="shared" si="116"/>
        <v/>
      </c>
      <c r="J574" s="117" t="str">
        <f t="shared" si="117"/>
        <v/>
      </c>
      <c r="K574" s="117" t="str">
        <f t="shared" si="118"/>
        <v/>
      </c>
      <c r="L574" s="117" t="str">
        <f t="shared" si="119"/>
        <v/>
      </c>
      <c r="Q574" s="1" t="e">
        <f t="shared" si="120"/>
        <v>#N/A</v>
      </c>
      <c r="R574" s="1" t="e">
        <f t="shared" si="121"/>
        <v>#N/A</v>
      </c>
      <c r="S574" s="1" t="e">
        <f t="shared" si="122"/>
        <v>#N/A</v>
      </c>
    </row>
    <row r="575" spans="1:19" ht="14.4" x14ac:dyDescent="0.3">
      <c r="A575" s="116" t="str">
        <f t="shared" si="123"/>
        <v/>
      </c>
      <c r="B575" s="117" t="str">
        <f t="shared" si="124"/>
        <v/>
      </c>
      <c r="C575" s="117" t="str">
        <f t="shared" si="112"/>
        <v/>
      </c>
      <c r="D575" s="117" t="str">
        <f t="shared" si="113"/>
        <v/>
      </c>
      <c r="E575" s="117" t="str">
        <f t="shared" si="114"/>
        <v/>
      </c>
      <c r="F575" s="117" t="str">
        <f t="shared" si="115"/>
        <v/>
      </c>
      <c r="H575" s="117" t="str">
        <f t="shared" si="125"/>
        <v/>
      </c>
      <c r="I575" s="117" t="str">
        <f t="shared" si="116"/>
        <v/>
      </c>
      <c r="J575" s="117" t="str">
        <f t="shared" si="117"/>
        <v/>
      </c>
      <c r="K575" s="117" t="str">
        <f t="shared" si="118"/>
        <v/>
      </c>
      <c r="L575" s="117" t="str">
        <f t="shared" si="119"/>
        <v/>
      </c>
      <c r="Q575" s="1" t="e">
        <f t="shared" si="120"/>
        <v>#N/A</v>
      </c>
      <c r="R575" s="1" t="e">
        <f t="shared" si="121"/>
        <v>#N/A</v>
      </c>
      <c r="S575" s="1" t="e">
        <f t="shared" si="122"/>
        <v>#N/A</v>
      </c>
    </row>
    <row r="576" spans="1:19" ht="14.4" x14ac:dyDescent="0.3">
      <c r="A576" s="116" t="str">
        <f t="shared" si="123"/>
        <v/>
      </c>
      <c r="B576" s="117" t="str">
        <f t="shared" si="124"/>
        <v/>
      </c>
      <c r="C576" s="117" t="str">
        <f t="shared" si="112"/>
        <v/>
      </c>
      <c r="D576" s="117" t="str">
        <f t="shared" si="113"/>
        <v/>
      </c>
      <c r="E576" s="117" t="str">
        <f t="shared" si="114"/>
        <v/>
      </c>
      <c r="F576" s="117" t="str">
        <f t="shared" si="115"/>
        <v/>
      </c>
      <c r="H576" s="117" t="str">
        <f t="shared" si="125"/>
        <v/>
      </c>
      <c r="I576" s="117" t="str">
        <f t="shared" si="116"/>
        <v/>
      </c>
      <c r="J576" s="117" t="str">
        <f t="shared" si="117"/>
        <v/>
      </c>
      <c r="K576" s="117" t="str">
        <f t="shared" si="118"/>
        <v/>
      </c>
      <c r="L576" s="117" t="str">
        <f t="shared" si="119"/>
        <v/>
      </c>
      <c r="Q576" s="1" t="e">
        <f t="shared" si="120"/>
        <v>#N/A</v>
      </c>
      <c r="R576" s="1" t="e">
        <f t="shared" si="121"/>
        <v>#N/A</v>
      </c>
      <c r="S576" s="1" t="e">
        <f t="shared" si="122"/>
        <v>#N/A</v>
      </c>
    </row>
    <row r="577" spans="1:19" ht="14.4" x14ac:dyDescent="0.3">
      <c r="A577" s="116" t="str">
        <f t="shared" si="123"/>
        <v/>
      </c>
      <c r="B577" s="117" t="str">
        <f t="shared" si="124"/>
        <v/>
      </c>
      <c r="C577" s="117" t="str">
        <f t="shared" si="112"/>
        <v/>
      </c>
      <c r="D577" s="117" t="str">
        <f t="shared" si="113"/>
        <v/>
      </c>
      <c r="E577" s="117" t="str">
        <f t="shared" si="114"/>
        <v/>
      </c>
      <c r="F577" s="117" t="str">
        <f t="shared" si="115"/>
        <v/>
      </c>
      <c r="H577" s="117" t="str">
        <f t="shared" si="125"/>
        <v/>
      </c>
      <c r="I577" s="117" t="str">
        <f t="shared" si="116"/>
        <v/>
      </c>
      <c r="J577" s="117" t="str">
        <f t="shared" si="117"/>
        <v/>
      </c>
      <c r="K577" s="117" t="str">
        <f t="shared" si="118"/>
        <v/>
      </c>
      <c r="L577" s="117" t="str">
        <f t="shared" si="119"/>
        <v/>
      </c>
      <c r="Q577" s="1" t="e">
        <f t="shared" si="120"/>
        <v>#N/A</v>
      </c>
      <c r="R577" s="1" t="e">
        <f t="shared" si="121"/>
        <v>#N/A</v>
      </c>
      <c r="S577" s="1" t="e">
        <f t="shared" si="122"/>
        <v>#N/A</v>
      </c>
    </row>
    <row r="578" spans="1:19" ht="14.4" x14ac:dyDescent="0.3">
      <c r="A578" s="116" t="str">
        <f t="shared" si="123"/>
        <v/>
      </c>
      <c r="B578" s="117" t="str">
        <f t="shared" si="124"/>
        <v/>
      </c>
      <c r="C578" s="117" t="str">
        <f t="shared" si="112"/>
        <v/>
      </c>
      <c r="D578" s="117" t="str">
        <f t="shared" si="113"/>
        <v/>
      </c>
      <c r="E578" s="117" t="str">
        <f t="shared" si="114"/>
        <v/>
      </c>
      <c r="F578" s="117" t="str">
        <f t="shared" si="115"/>
        <v/>
      </c>
      <c r="H578" s="117" t="str">
        <f t="shared" si="125"/>
        <v/>
      </c>
      <c r="I578" s="117" t="str">
        <f t="shared" si="116"/>
        <v/>
      </c>
      <c r="J578" s="117" t="str">
        <f t="shared" si="117"/>
        <v/>
      </c>
      <c r="K578" s="117" t="str">
        <f t="shared" si="118"/>
        <v/>
      </c>
      <c r="L578" s="117" t="str">
        <f t="shared" si="119"/>
        <v/>
      </c>
      <c r="Q578" s="1" t="e">
        <f t="shared" si="120"/>
        <v>#N/A</v>
      </c>
      <c r="R578" s="1" t="e">
        <f t="shared" si="121"/>
        <v>#N/A</v>
      </c>
      <c r="S578" s="1" t="e">
        <f t="shared" si="122"/>
        <v>#N/A</v>
      </c>
    </row>
    <row r="579" spans="1:19" ht="14.4" x14ac:dyDescent="0.3">
      <c r="A579" s="116" t="str">
        <f t="shared" si="123"/>
        <v/>
      </c>
      <c r="B579" s="117" t="str">
        <f t="shared" si="124"/>
        <v/>
      </c>
      <c r="C579" s="117" t="str">
        <f t="shared" si="112"/>
        <v/>
      </c>
      <c r="D579" s="117" t="str">
        <f t="shared" si="113"/>
        <v/>
      </c>
      <c r="E579" s="117" t="str">
        <f t="shared" si="114"/>
        <v/>
      </c>
      <c r="F579" s="117" t="str">
        <f t="shared" si="115"/>
        <v/>
      </c>
      <c r="H579" s="117" t="str">
        <f t="shared" si="125"/>
        <v/>
      </c>
      <c r="I579" s="117" t="str">
        <f t="shared" si="116"/>
        <v/>
      </c>
      <c r="J579" s="117" t="str">
        <f t="shared" si="117"/>
        <v/>
      </c>
      <c r="K579" s="117" t="str">
        <f t="shared" si="118"/>
        <v/>
      </c>
      <c r="L579" s="117" t="str">
        <f t="shared" si="119"/>
        <v/>
      </c>
      <c r="Q579" s="1" t="e">
        <f t="shared" si="120"/>
        <v>#N/A</v>
      </c>
      <c r="R579" s="1" t="e">
        <f t="shared" si="121"/>
        <v>#N/A</v>
      </c>
      <c r="S579" s="1" t="e">
        <f t="shared" si="122"/>
        <v>#N/A</v>
      </c>
    </row>
    <row r="580" spans="1:19" ht="14.4" x14ac:dyDescent="0.3">
      <c r="A580" s="116" t="str">
        <f t="shared" si="123"/>
        <v/>
      </c>
      <c r="B580" s="117" t="str">
        <f t="shared" si="124"/>
        <v/>
      </c>
      <c r="C580" s="117" t="str">
        <f t="shared" si="112"/>
        <v/>
      </c>
      <c r="D580" s="117" t="str">
        <f t="shared" si="113"/>
        <v/>
      </c>
      <c r="E580" s="117" t="str">
        <f t="shared" si="114"/>
        <v/>
      </c>
      <c r="F580" s="117" t="str">
        <f t="shared" si="115"/>
        <v/>
      </c>
      <c r="H580" s="117" t="str">
        <f t="shared" si="125"/>
        <v/>
      </c>
      <c r="I580" s="117" t="str">
        <f t="shared" si="116"/>
        <v/>
      </c>
      <c r="J580" s="117" t="str">
        <f t="shared" si="117"/>
        <v/>
      </c>
      <c r="K580" s="117" t="str">
        <f t="shared" si="118"/>
        <v/>
      </c>
      <c r="L580" s="117" t="str">
        <f t="shared" si="119"/>
        <v/>
      </c>
      <c r="Q580" s="1" t="e">
        <f t="shared" si="120"/>
        <v>#N/A</v>
      </c>
      <c r="R580" s="1" t="e">
        <f t="shared" si="121"/>
        <v>#N/A</v>
      </c>
      <c r="S580" s="1" t="e">
        <f t="shared" si="122"/>
        <v>#N/A</v>
      </c>
    </row>
    <row r="581" spans="1:19" ht="14.4" x14ac:dyDescent="0.3">
      <c r="A581" s="116" t="str">
        <f t="shared" si="123"/>
        <v/>
      </c>
      <c r="B581" s="117" t="str">
        <f t="shared" si="124"/>
        <v/>
      </c>
      <c r="C581" s="117" t="str">
        <f t="shared" si="112"/>
        <v/>
      </c>
      <c r="D581" s="117" t="str">
        <f t="shared" si="113"/>
        <v/>
      </c>
      <c r="E581" s="117" t="str">
        <f t="shared" si="114"/>
        <v/>
      </c>
      <c r="F581" s="117" t="str">
        <f t="shared" si="115"/>
        <v/>
      </c>
      <c r="H581" s="117" t="str">
        <f t="shared" si="125"/>
        <v/>
      </c>
      <c r="I581" s="117" t="str">
        <f t="shared" si="116"/>
        <v/>
      </c>
      <c r="J581" s="117" t="str">
        <f t="shared" si="117"/>
        <v/>
      </c>
      <c r="K581" s="117" t="str">
        <f t="shared" si="118"/>
        <v/>
      </c>
      <c r="L581" s="117" t="str">
        <f t="shared" si="119"/>
        <v/>
      </c>
      <c r="Q581" s="1" t="e">
        <f t="shared" si="120"/>
        <v>#N/A</v>
      </c>
      <c r="R581" s="1" t="e">
        <f t="shared" si="121"/>
        <v>#N/A</v>
      </c>
      <c r="S581" s="1" t="e">
        <f t="shared" si="122"/>
        <v>#N/A</v>
      </c>
    </row>
    <row r="582" spans="1:19" ht="14.4" x14ac:dyDescent="0.3">
      <c r="A582" s="116" t="str">
        <f t="shared" si="123"/>
        <v/>
      </c>
      <c r="B582" s="117" t="str">
        <f t="shared" si="124"/>
        <v/>
      </c>
      <c r="C582" s="117" t="str">
        <f t="shared" si="112"/>
        <v/>
      </c>
      <c r="D582" s="117" t="str">
        <f t="shared" si="113"/>
        <v/>
      </c>
      <c r="E582" s="117" t="str">
        <f t="shared" si="114"/>
        <v/>
      </c>
      <c r="F582" s="117" t="str">
        <f t="shared" si="115"/>
        <v/>
      </c>
      <c r="H582" s="117" t="str">
        <f t="shared" si="125"/>
        <v/>
      </c>
      <c r="I582" s="117" t="str">
        <f t="shared" si="116"/>
        <v/>
      </c>
      <c r="J582" s="117" t="str">
        <f t="shared" si="117"/>
        <v/>
      </c>
      <c r="K582" s="117" t="str">
        <f t="shared" si="118"/>
        <v/>
      </c>
      <c r="L582" s="117" t="str">
        <f t="shared" si="119"/>
        <v/>
      </c>
      <c r="Q582" s="1" t="e">
        <f t="shared" si="120"/>
        <v>#N/A</v>
      </c>
      <c r="R582" s="1" t="e">
        <f t="shared" si="121"/>
        <v>#N/A</v>
      </c>
      <c r="S582" s="1" t="e">
        <f t="shared" si="122"/>
        <v>#N/A</v>
      </c>
    </row>
    <row r="583" spans="1:19" ht="14.4" x14ac:dyDescent="0.3">
      <c r="A583" s="116" t="str">
        <f t="shared" si="123"/>
        <v/>
      </c>
      <c r="B583" s="117" t="str">
        <f t="shared" si="124"/>
        <v/>
      </c>
      <c r="C583" s="117" t="str">
        <f t="shared" si="112"/>
        <v/>
      </c>
      <c r="D583" s="117" t="str">
        <f t="shared" si="113"/>
        <v/>
      </c>
      <c r="E583" s="117" t="str">
        <f t="shared" si="114"/>
        <v/>
      </c>
      <c r="F583" s="117" t="str">
        <f t="shared" si="115"/>
        <v/>
      </c>
      <c r="H583" s="117" t="str">
        <f t="shared" si="125"/>
        <v/>
      </c>
      <c r="I583" s="117" t="str">
        <f t="shared" si="116"/>
        <v/>
      </c>
      <c r="J583" s="117" t="str">
        <f t="shared" si="117"/>
        <v/>
      </c>
      <c r="K583" s="117" t="str">
        <f t="shared" si="118"/>
        <v/>
      </c>
      <c r="L583" s="117" t="str">
        <f t="shared" si="119"/>
        <v/>
      </c>
      <c r="Q583" s="1" t="e">
        <f t="shared" si="120"/>
        <v>#N/A</v>
      </c>
      <c r="R583" s="1" t="e">
        <f t="shared" si="121"/>
        <v>#N/A</v>
      </c>
      <c r="S583" s="1" t="e">
        <f t="shared" si="122"/>
        <v>#N/A</v>
      </c>
    </row>
    <row r="584" spans="1:19" ht="14.4" x14ac:dyDescent="0.3">
      <c r="A584" s="116" t="str">
        <f t="shared" si="123"/>
        <v/>
      </c>
      <c r="B584" s="117" t="str">
        <f t="shared" si="124"/>
        <v/>
      </c>
      <c r="C584" s="117" t="str">
        <f t="shared" si="112"/>
        <v/>
      </c>
      <c r="D584" s="117" t="str">
        <f t="shared" si="113"/>
        <v/>
      </c>
      <c r="E584" s="117" t="str">
        <f t="shared" si="114"/>
        <v/>
      </c>
      <c r="F584" s="117" t="str">
        <f t="shared" si="115"/>
        <v/>
      </c>
      <c r="H584" s="117" t="str">
        <f t="shared" si="125"/>
        <v/>
      </c>
      <c r="I584" s="117" t="str">
        <f t="shared" si="116"/>
        <v/>
      </c>
      <c r="J584" s="117" t="str">
        <f t="shared" si="117"/>
        <v/>
      </c>
      <c r="K584" s="117" t="str">
        <f t="shared" si="118"/>
        <v/>
      </c>
      <c r="L584" s="117" t="str">
        <f t="shared" si="119"/>
        <v/>
      </c>
      <c r="Q584" s="1" t="e">
        <f t="shared" si="120"/>
        <v>#N/A</v>
      </c>
      <c r="R584" s="1" t="e">
        <f t="shared" si="121"/>
        <v>#N/A</v>
      </c>
      <c r="S584" s="1" t="e">
        <f t="shared" si="122"/>
        <v>#N/A</v>
      </c>
    </row>
    <row r="585" spans="1:19" ht="14.4" x14ac:dyDescent="0.3">
      <c r="A585" s="116" t="str">
        <f t="shared" si="123"/>
        <v/>
      </c>
      <c r="B585" s="117" t="str">
        <f t="shared" si="124"/>
        <v/>
      </c>
      <c r="C585" s="117" t="str">
        <f t="shared" si="112"/>
        <v/>
      </c>
      <c r="D585" s="117" t="str">
        <f t="shared" si="113"/>
        <v/>
      </c>
      <c r="E585" s="117" t="str">
        <f t="shared" si="114"/>
        <v/>
      </c>
      <c r="F585" s="117" t="str">
        <f t="shared" si="115"/>
        <v/>
      </c>
      <c r="H585" s="117" t="str">
        <f t="shared" si="125"/>
        <v/>
      </c>
      <c r="I585" s="117" t="str">
        <f t="shared" si="116"/>
        <v/>
      </c>
      <c r="J585" s="117" t="str">
        <f t="shared" si="117"/>
        <v/>
      </c>
      <c r="K585" s="117" t="str">
        <f t="shared" si="118"/>
        <v/>
      </c>
      <c r="L585" s="117" t="str">
        <f t="shared" si="119"/>
        <v/>
      </c>
      <c r="Q585" s="1" t="e">
        <f t="shared" si="120"/>
        <v>#N/A</v>
      </c>
      <c r="R585" s="1" t="e">
        <f t="shared" si="121"/>
        <v>#N/A</v>
      </c>
      <c r="S585" s="1" t="e">
        <f t="shared" si="122"/>
        <v>#N/A</v>
      </c>
    </row>
    <row r="586" spans="1:19" ht="14.4" x14ac:dyDescent="0.3">
      <c r="A586" s="116" t="str">
        <f t="shared" si="123"/>
        <v/>
      </c>
      <c r="B586" s="117" t="str">
        <f t="shared" si="124"/>
        <v/>
      </c>
      <c r="C586" s="117" t="str">
        <f t="shared" si="112"/>
        <v/>
      </c>
      <c r="D586" s="117" t="str">
        <f t="shared" si="113"/>
        <v/>
      </c>
      <c r="E586" s="117" t="str">
        <f t="shared" si="114"/>
        <v/>
      </c>
      <c r="F586" s="117" t="str">
        <f t="shared" si="115"/>
        <v/>
      </c>
      <c r="H586" s="117" t="str">
        <f t="shared" si="125"/>
        <v/>
      </c>
      <c r="I586" s="117" t="str">
        <f t="shared" si="116"/>
        <v/>
      </c>
      <c r="J586" s="117" t="str">
        <f t="shared" si="117"/>
        <v/>
      </c>
      <c r="K586" s="117" t="str">
        <f t="shared" si="118"/>
        <v/>
      </c>
      <c r="L586" s="117" t="str">
        <f t="shared" si="119"/>
        <v/>
      </c>
      <c r="Q586" s="1" t="e">
        <f t="shared" si="120"/>
        <v>#N/A</v>
      </c>
      <c r="R586" s="1" t="e">
        <f t="shared" si="121"/>
        <v>#N/A</v>
      </c>
      <c r="S586" s="1" t="e">
        <f t="shared" si="122"/>
        <v>#N/A</v>
      </c>
    </row>
    <row r="587" spans="1:19" ht="14.4" x14ac:dyDescent="0.3">
      <c r="A587" s="116" t="str">
        <f t="shared" si="123"/>
        <v/>
      </c>
      <c r="B587" s="117" t="str">
        <f t="shared" si="124"/>
        <v/>
      </c>
      <c r="C587" s="117" t="str">
        <f t="shared" si="112"/>
        <v/>
      </c>
      <c r="D587" s="117" t="str">
        <f t="shared" si="113"/>
        <v/>
      </c>
      <c r="E587" s="117" t="str">
        <f t="shared" si="114"/>
        <v/>
      </c>
      <c r="F587" s="117" t="str">
        <f t="shared" si="115"/>
        <v/>
      </c>
      <c r="H587" s="117" t="str">
        <f t="shared" si="125"/>
        <v/>
      </c>
      <c r="I587" s="117" t="str">
        <f t="shared" si="116"/>
        <v/>
      </c>
      <c r="J587" s="117" t="str">
        <f t="shared" si="117"/>
        <v/>
      </c>
      <c r="K587" s="117" t="str">
        <f t="shared" si="118"/>
        <v/>
      </c>
      <c r="L587" s="117" t="str">
        <f t="shared" si="119"/>
        <v/>
      </c>
      <c r="Q587" s="1" t="e">
        <f t="shared" si="120"/>
        <v>#N/A</v>
      </c>
      <c r="R587" s="1" t="e">
        <f t="shared" si="121"/>
        <v>#N/A</v>
      </c>
      <c r="S587" s="1" t="e">
        <f t="shared" si="122"/>
        <v>#N/A</v>
      </c>
    </row>
    <row r="588" spans="1:19" ht="14.4" x14ac:dyDescent="0.3">
      <c r="A588" s="116" t="str">
        <f t="shared" si="123"/>
        <v/>
      </c>
      <c r="B588" s="117" t="str">
        <f t="shared" si="124"/>
        <v/>
      </c>
      <c r="C588" s="117" t="str">
        <f t="shared" si="112"/>
        <v/>
      </c>
      <c r="D588" s="117" t="str">
        <f t="shared" si="113"/>
        <v/>
      </c>
      <c r="E588" s="117" t="str">
        <f t="shared" si="114"/>
        <v/>
      </c>
      <c r="F588" s="117" t="str">
        <f t="shared" si="115"/>
        <v/>
      </c>
      <c r="H588" s="117" t="str">
        <f t="shared" si="125"/>
        <v/>
      </c>
      <c r="I588" s="117" t="str">
        <f t="shared" si="116"/>
        <v/>
      </c>
      <c r="J588" s="117" t="str">
        <f t="shared" si="117"/>
        <v/>
      </c>
      <c r="K588" s="117" t="str">
        <f t="shared" si="118"/>
        <v/>
      </c>
      <c r="L588" s="117" t="str">
        <f t="shared" si="119"/>
        <v/>
      </c>
      <c r="Q588" s="1" t="e">
        <f t="shared" si="120"/>
        <v>#N/A</v>
      </c>
      <c r="R588" s="1" t="e">
        <f t="shared" si="121"/>
        <v>#N/A</v>
      </c>
      <c r="S588" s="1" t="e">
        <f t="shared" si="122"/>
        <v>#N/A</v>
      </c>
    </row>
    <row r="589" spans="1:19" ht="14.4" x14ac:dyDescent="0.3">
      <c r="A589" s="116" t="str">
        <f t="shared" si="123"/>
        <v/>
      </c>
      <c r="B589" s="117" t="str">
        <f t="shared" si="124"/>
        <v/>
      </c>
      <c r="C589" s="117" t="str">
        <f t="shared" si="112"/>
        <v/>
      </c>
      <c r="D589" s="117" t="str">
        <f t="shared" si="113"/>
        <v/>
      </c>
      <c r="E589" s="117" t="str">
        <f t="shared" si="114"/>
        <v/>
      </c>
      <c r="F589" s="117" t="str">
        <f t="shared" si="115"/>
        <v/>
      </c>
      <c r="H589" s="117" t="str">
        <f t="shared" si="125"/>
        <v/>
      </c>
      <c r="I589" s="117" t="str">
        <f t="shared" si="116"/>
        <v/>
      </c>
      <c r="J589" s="117" t="str">
        <f t="shared" si="117"/>
        <v/>
      </c>
      <c r="K589" s="117" t="str">
        <f t="shared" si="118"/>
        <v/>
      </c>
      <c r="L589" s="117" t="str">
        <f t="shared" si="119"/>
        <v/>
      </c>
      <c r="Q589" s="1" t="e">
        <f t="shared" si="120"/>
        <v>#N/A</v>
      </c>
      <c r="R589" s="1" t="e">
        <f t="shared" si="121"/>
        <v>#N/A</v>
      </c>
      <c r="S589" s="1" t="e">
        <f t="shared" si="122"/>
        <v>#N/A</v>
      </c>
    </row>
    <row r="590" spans="1:19" ht="14.4" x14ac:dyDescent="0.3">
      <c r="A590" s="116" t="str">
        <f t="shared" si="123"/>
        <v/>
      </c>
      <c r="B590" s="117" t="str">
        <f t="shared" si="124"/>
        <v/>
      </c>
      <c r="C590" s="117" t="str">
        <f t="shared" si="112"/>
        <v/>
      </c>
      <c r="D590" s="117" t="str">
        <f t="shared" si="113"/>
        <v/>
      </c>
      <c r="E590" s="117" t="str">
        <f t="shared" si="114"/>
        <v/>
      </c>
      <c r="F590" s="117" t="str">
        <f t="shared" si="115"/>
        <v/>
      </c>
      <c r="H590" s="117" t="str">
        <f t="shared" si="125"/>
        <v/>
      </c>
      <c r="I590" s="117" t="str">
        <f t="shared" si="116"/>
        <v/>
      </c>
      <c r="J590" s="117" t="str">
        <f t="shared" si="117"/>
        <v/>
      </c>
      <c r="K590" s="117" t="str">
        <f t="shared" si="118"/>
        <v/>
      </c>
      <c r="L590" s="117" t="str">
        <f t="shared" si="119"/>
        <v/>
      </c>
      <c r="Q590" s="1" t="e">
        <f t="shared" si="120"/>
        <v>#N/A</v>
      </c>
      <c r="R590" s="1" t="e">
        <f t="shared" si="121"/>
        <v>#N/A</v>
      </c>
      <c r="S590" s="1" t="e">
        <f t="shared" si="122"/>
        <v>#N/A</v>
      </c>
    </row>
    <row r="591" spans="1:19" ht="14.4" x14ac:dyDescent="0.3">
      <c r="A591" s="116" t="str">
        <f t="shared" si="123"/>
        <v/>
      </c>
      <c r="B591" s="117" t="str">
        <f t="shared" si="124"/>
        <v/>
      </c>
      <c r="C591" s="117" t="str">
        <f t="shared" si="112"/>
        <v/>
      </c>
      <c r="D591" s="117" t="str">
        <f t="shared" si="113"/>
        <v/>
      </c>
      <c r="E591" s="117" t="str">
        <f t="shared" si="114"/>
        <v/>
      </c>
      <c r="F591" s="117" t="str">
        <f t="shared" si="115"/>
        <v/>
      </c>
      <c r="H591" s="117" t="str">
        <f t="shared" si="125"/>
        <v/>
      </c>
      <c r="I591" s="117" t="str">
        <f t="shared" si="116"/>
        <v/>
      </c>
      <c r="J591" s="117" t="str">
        <f t="shared" si="117"/>
        <v/>
      </c>
      <c r="K591" s="117" t="str">
        <f t="shared" si="118"/>
        <v/>
      </c>
      <c r="L591" s="117" t="str">
        <f t="shared" si="119"/>
        <v/>
      </c>
      <c r="Q591" s="1" t="e">
        <f t="shared" si="120"/>
        <v>#N/A</v>
      </c>
      <c r="R591" s="1" t="e">
        <f t="shared" si="121"/>
        <v>#N/A</v>
      </c>
      <c r="S591" s="1" t="e">
        <f t="shared" si="122"/>
        <v>#N/A</v>
      </c>
    </row>
    <row r="592" spans="1:19" ht="14.4" x14ac:dyDescent="0.3">
      <c r="A592" s="116" t="str">
        <f t="shared" si="123"/>
        <v/>
      </c>
      <c r="B592" s="117" t="str">
        <f t="shared" si="124"/>
        <v/>
      </c>
      <c r="C592" s="117" t="str">
        <f t="shared" si="112"/>
        <v/>
      </c>
      <c r="D592" s="117" t="str">
        <f t="shared" si="113"/>
        <v/>
      </c>
      <c r="E592" s="117" t="str">
        <f t="shared" si="114"/>
        <v/>
      </c>
      <c r="F592" s="117" t="str">
        <f t="shared" si="115"/>
        <v/>
      </c>
      <c r="H592" s="117" t="str">
        <f t="shared" si="125"/>
        <v/>
      </c>
      <c r="I592" s="117" t="str">
        <f t="shared" si="116"/>
        <v/>
      </c>
      <c r="J592" s="117" t="str">
        <f t="shared" si="117"/>
        <v/>
      </c>
      <c r="K592" s="117" t="str">
        <f t="shared" si="118"/>
        <v/>
      </c>
      <c r="L592" s="117" t="str">
        <f t="shared" si="119"/>
        <v/>
      </c>
      <c r="Q592" s="1" t="e">
        <f t="shared" si="120"/>
        <v>#N/A</v>
      </c>
      <c r="R592" s="1" t="e">
        <f t="shared" si="121"/>
        <v>#N/A</v>
      </c>
      <c r="S592" s="1" t="e">
        <f t="shared" si="122"/>
        <v>#N/A</v>
      </c>
    </row>
    <row r="593" spans="1:19" ht="14.4" x14ac:dyDescent="0.3">
      <c r="A593" s="116" t="str">
        <f t="shared" si="123"/>
        <v/>
      </c>
      <c r="B593" s="117" t="str">
        <f t="shared" si="124"/>
        <v/>
      </c>
      <c r="C593" s="117" t="str">
        <f t="shared" ref="C593:C616" si="126">IF($B593="","",MIN($B$7,$B593+$D593))</f>
        <v/>
      </c>
      <c r="D593" s="117" t="str">
        <f t="shared" ref="D593:D616" si="127">IF($B593="","",$B593*($B$6/12))</f>
        <v/>
      </c>
      <c r="E593" s="117" t="str">
        <f t="shared" ref="E593:E616" si="128">IF($B593="","",$C593-$D593)</f>
        <v/>
      </c>
      <c r="F593" s="117" t="str">
        <f t="shared" ref="F593:F616" si="129">IF($B593="","",MAX($B593+$D593-$C593,0))</f>
        <v/>
      </c>
      <c r="H593" s="117" t="str">
        <f t="shared" si="125"/>
        <v/>
      </c>
      <c r="I593" s="117" t="str">
        <f t="shared" ref="I593:I616" si="130">IF($H593="","",MIN($B$7+$B$8+IF($A593=$B$10,$B$9,0),$H593+$J593))</f>
        <v/>
      </c>
      <c r="J593" s="117" t="str">
        <f t="shared" ref="J593:J616" si="131">IF($H593="","",$H593*($B$6/12))</f>
        <v/>
      </c>
      <c r="K593" s="117" t="str">
        <f t="shared" ref="K593:K616" si="132">IF($H593="","",$I593-$J593)</f>
        <v/>
      </c>
      <c r="L593" s="117" t="str">
        <f t="shared" ref="L593:L616" si="133">IF($H593="","",MAX($H593+$J593-$I593,0))</f>
        <v/>
      </c>
      <c r="Q593" s="1" t="e">
        <f t="shared" ref="Q593:Q616" si="134">IF(ISNUMBER($A593),$A593,NA())</f>
        <v>#N/A</v>
      </c>
      <c r="R593" s="1" t="e">
        <f t="shared" ref="R593:R616" si="135">IF(ISNUMBER($F593),$F593,NA())</f>
        <v>#N/A</v>
      </c>
      <c r="S593" s="1" t="e">
        <f t="shared" ref="S593:S616" si="136">IF(ISNUMBER($L593),$L593,NA())</f>
        <v>#N/A</v>
      </c>
    </row>
    <row r="594" spans="1:19" ht="14.4" x14ac:dyDescent="0.3">
      <c r="A594" s="116" t="str">
        <f t="shared" ref="A594:A616" si="137">IF(AND(N($F593)&lt;=0,N($L593)&lt;=0),"",$A593+1)</f>
        <v/>
      </c>
      <c r="B594" s="117" t="str">
        <f t="shared" ref="B594:B616" si="138">IF(N($F593)&lt;=0,"",$F593)</f>
        <v/>
      </c>
      <c r="C594" s="117" t="str">
        <f t="shared" si="126"/>
        <v/>
      </c>
      <c r="D594" s="117" t="str">
        <f t="shared" si="127"/>
        <v/>
      </c>
      <c r="E594" s="117" t="str">
        <f t="shared" si="128"/>
        <v/>
      </c>
      <c r="F594" s="117" t="str">
        <f t="shared" si="129"/>
        <v/>
      </c>
      <c r="H594" s="117" t="str">
        <f t="shared" ref="H594:H616" si="139">IF(N($L593)&lt;=0,"",$L593)</f>
        <v/>
      </c>
      <c r="I594" s="117" t="str">
        <f t="shared" si="130"/>
        <v/>
      </c>
      <c r="J594" s="117" t="str">
        <f t="shared" si="131"/>
        <v/>
      </c>
      <c r="K594" s="117" t="str">
        <f t="shared" si="132"/>
        <v/>
      </c>
      <c r="L594" s="117" t="str">
        <f t="shared" si="133"/>
        <v/>
      </c>
      <c r="Q594" s="1" t="e">
        <f t="shared" si="134"/>
        <v>#N/A</v>
      </c>
      <c r="R594" s="1" t="e">
        <f t="shared" si="135"/>
        <v>#N/A</v>
      </c>
      <c r="S594" s="1" t="e">
        <f t="shared" si="136"/>
        <v>#N/A</v>
      </c>
    </row>
    <row r="595" spans="1:19" ht="14.4" x14ac:dyDescent="0.3">
      <c r="A595" s="116" t="str">
        <f t="shared" si="137"/>
        <v/>
      </c>
      <c r="B595" s="117" t="str">
        <f t="shared" si="138"/>
        <v/>
      </c>
      <c r="C595" s="117" t="str">
        <f t="shared" si="126"/>
        <v/>
      </c>
      <c r="D595" s="117" t="str">
        <f t="shared" si="127"/>
        <v/>
      </c>
      <c r="E595" s="117" t="str">
        <f t="shared" si="128"/>
        <v/>
      </c>
      <c r="F595" s="117" t="str">
        <f t="shared" si="129"/>
        <v/>
      </c>
      <c r="H595" s="117" t="str">
        <f t="shared" si="139"/>
        <v/>
      </c>
      <c r="I595" s="117" t="str">
        <f t="shared" si="130"/>
        <v/>
      </c>
      <c r="J595" s="117" t="str">
        <f t="shared" si="131"/>
        <v/>
      </c>
      <c r="K595" s="117" t="str">
        <f t="shared" si="132"/>
        <v/>
      </c>
      <c r="L595" s="117" t="str">
        <f t="shared" si="133"/>
        <v/>
      </c>
      <c r="Q595" s="1" t="e">
        <f t="shared" si="134"/>
        <v>#N/A</v>
      </c>
      <c r="R595" s="1" t="e">
        <f t="shared" si="135"/>
        <v>#N/A</v>
      </c>
      <c r="S595" s="1" t="e">
        <f t="shared" si="136"/>
        <v>#N/A</v>
      </c>
    </row>
    <row r="596" spans="1:19" ht="14.4" x14ac:dyDescent="0.3">
      <c r="A596" s="116" t="str">
        <f t="shared" si="137"/>
        <v/>
      </c>
      <c r="B596" s="117" t="str">
        <f t="shared" si="138"/>
        <v/>
      </c>
      <c r="C596" s="117" t="str">
        <f t="shared" si="126"/>
        <v/>
      </c>
      <c r="D596" s="117" t="str">
        <f t="shared" si="127"/>
        <v/>
      </c>
      <c r="E596" s="117" t="str">
        <f t="shared" si="128"/>
        <v/>
      </c>
      <c r="F596" s="117" t="str">
        <f t="shared" si="129"/>
        <v/>
      </c>
      <c r="H596" s="117" t="str">
        <f t="shared" si="139"/>
        <v/>
      </c>
      <c r="I596" s="117" t="str">
        <f t="shared" si="130"/>
        <v/>
      </c>
      <c r="J596" s="117" t="str">
        <f t="shared" si="131"/>
        <v/>
      </c>
      <c r="K596" s="117" t="str">
        <f t="shared" si="132"/>
        <v/>
      </c>
      <c r="L596" s="117" t="str">
        <f t="shared" si="133"/>
        <v/>
      </c>
      <c r="Q596" s="1" t="e">
        <f t="shared" si="134"/>
        <v>#N/A</v>
      </c>
      <c r="R596" s="1" t="e">
        <f t="shared" si="135"/>
        <v>#N/A</v>
      </c>
      <c r="S596" s="1" t="e">
        <f t="shared" si="136"/>
        <v>#N/A</v>
      </c>
    </row>
    <row r="597" spans="1:19" ht="14.4" x14ac:dyDescent="0.3">
      <c r="A597" s="116" t="str">
        <f t="shared" si="137"/>
        <v/>
      </c>
      <c r="B597" s="117" t="str">
        <f t="shared" si="138"/>
        <v/>
      </c>
      <c r="C597" s="117" t="str">
        <f t="shared" si="126"/>
        <v/>
      </c>
      <c r="D597" s="117" t="str">
        <f t="shared" si="127"/>
        <v/>
      </c>
      <c r="E597" s="117" t="str">
        <f t="shared" si="128"/>
        <v/>
      </c>
      <c r="F597" s="117" t="str">
        <f t="shared" si="129"/>
        <v/>
      </c>
      <c r="H597" s="117" t="str">
        <f t="shared" si="139"/>
        <v/>
      </c>
      <c r="I597" s="117" t="str">
        <f t="shared" si="130"/>
        <v/>
      </c>
      <c r="J597" s="117" t="str">
        <f t="shared" si="131"/>
        <v/>
      </c>
      <c r="K597" s="117" t="str">
        <f t="shared" si="132"/>
        <v/>
      </c>
      <c r="L597" s="117" t="str">
        <f t="shared" si="133"/>
        <v/>
      </c>
      <c r="Q597" s="1" t="e">
        <f t="shared" si="134"/>
        <v>#N/A</v>
      </c>
      <c r="R597" s="1" t="e">
        <f t="shared" si="135"/>
        <v>#N/A</v>
      </c>
      <c r="S597" s="1" t="e">
        <f t="shared" si="136"/>
        <v>#N/A</v>
      </c>
    </row>
    <row r="598" spans="1:19" ht="14.4" x14ac:dyDescent="0.3">
      <c r="A598" s="116" t="str">
        <f t="shared" si="137"/>
        <v/>
      </c>
      <c r="B598" s="117" t="str">
        <f t="shared" si="138"/>
        <v/>
      </c>
      <c r="C598" s="117" t="str">
        <f t="shared" si="126"/>
        <v/>
      </c>
      <c r="D598" s="117" t="str">
        <f t="shared" si="127"/>
        <v/>
      </c>
      <c r="E598" s="117" t="str">
        <f t="shared" si="128"/>
        <v/>
      </c>
      <c r="F598" s="117" t="str">
        <f t="shared" si="129"/>
        <v/>
      </c>
      <c r="H598" s="117" t="str">
        <f t="shared" si="139"/>
        <v/>
      </c>
      <c r="I598" s="117" t="str">
        <f t="shared" si="130"/>
        <v/>
      </c>
      <c r="J598" s="117" t="str">
        <f t="shared" si="131"/>
        <v/>
      </c>
      <c r="K598" s="117" t="str">
        <f t="shared" si="132"/>
        <v/>
      </c>
      <c r="L598" s="117" t="str">
        <f t="shared" si="133"/>
        <v/>
      </c>
      <c r="Q598" s="1" t="e">
        <f t="shared" si="134"/>
        <v>#N/A</v>
      </c>
      <c r="R598" s="1" t="e">
        <f t="shared" si="135"/>
        <v>#N/A</v>
      </c>
      <c r="S598" s="1" t="e">
        <f t="shared" si="136"/>
        <v>#N/A</v>
      </c>
    </row>
    <row r="599" spans="1:19" ht="14.4" x14ac:dyDescent="0.3">
      <c r="A599" s="116" t="str">
        <f t="shared" si="137"/>
        <v/>
      </c>
      <c r="B599" s="117" t="str">
        <f t="shared" si="138"/>
        <v/>
      </c>
      <c r="C599" s="117" t="str">
        <f t="shared" si="126"/>
        <v/>
      </c>
      <c r="D599" s="117" t="str">
        <f t="shared" si="127"/>
        <v/>
      </c>
      <c r="E599" s="117" t="str">
        <f t="shared" si="128"/>
        <v/>
      </c>
      <c r="F599" s="117" t="str">
        <f t="shared" si="129"/>
        <v/>
      </c>
      <c r="H599" s="117" t="str">
        <f t="shared" si="139"/>
        <v/>
      </c>
      <c r="I599" s="117" t="str">
        <f t="shared" si="130"/>
        <v/>
      </c>
      <c r="J599" s="117" t="str">
        <f t="shared" si="131"/>
        <v/>
      </c>
      <c r="K599" s="117" t="str">
        <f t="shared" si="132"/>
        <v/>
      </c>
      <c r="L599" s="117" t="str">
        <f t="shared" si="133"/>
        <v/>
      </c>
      <c r="Q599" s="1" t="e">
        <f t="shared" si="134"/>
        <v>#N/A</v>
      </c>
      <c r="R599" s="1" t="e">
        <f t="shared" si="135"/>
        <v>#N/A</v>
      </c>
      <c r="S599" s="1" t="e">
        <f t="shared" si="136"/>
        <v>#N/A</v>
      </c>
    </row>
    <row r="600" spans="1:19" ht="14.4" x14ac:dyDescent="0.3">
      <c r="A600" s="116" t="str">
        <f t="shared" si="137"/>
        <v/>
      </c>
      <c r="B600" s="117" t="str">
        <f t="shared" si="138"/>
        <v/>
      </c>
      <c r="C600" s="117" t="str">
        <f t="shared" si="126"/>
        <v/>
      </c>
      <c r="D600" s="117" t="str">
        <f t="shared" si="127"/>
        <v/>
      </c>
      <c r="E600" s="117" t="str">
        <f t="shared" si="128"/>
        <v/>
      </c>
      <c r="F600" s="117" t="str">
        <f t="shared" si="129"/>
        <v/>
      </c>
      <c r="H600" s="117" t="str">
        <f t="shared" si="139"/>
        <v/>
      </c>
      <c r="I600" s="117" t="str">
        <f t="shared" si="130"/>
        <v/>
      </c>
      <c r="J600" s="117" t="str">
        <f t="shared" si="131"/>
        <v/>
      </c>
      <c r="K600" s="117" t="str">
        <f t="shared" si="132"/>
        <v/>
      </c>
      <c r="L600" s="117" t="str">
        <f t="shared" si="133"/>
        <v/>
      </c>
      <c r="Q600" s="1" t="e">
        <f t="shared" si="134"/>
        <v>#N/A</v>
      </c>
      <c r="R600" s="1" t="e">
        <f t="shared" si="135"/>
        <v>#N/A</v>
      </c>
      <c r="S600" s="1" t="e">
        <f t="shared" si="136"/>
        <v>#N/A</v>
      </c>
    </row>
    <row r="601" spans="1:19" ht="14.4" x14ac:dyDescent="0.3">
      <c r="A601" s="116" t="str">
        <f t="shared" si="137"/>
        <v/>
      </c>
      <c r="B601" s="117" t="str">
        <f t="shared" si="138"/>
        <v/>
      </c>
      <c r="C601" s="117" t="str">
        <f t="shared" si="126"/>
        <v/>
      </c>
      <c r="D601" s="117" t="str">
        <f t="shared" si="127"/>
        <v/>
      </c>
      <c r="E601" s="117" t="str">
        <f t="shared" si="128"/>
        <v/>
      </c>
      <c r="F601" s="117" t="str">
        <f t="shared" si="129"/>
        <v/>
      </c>
      <c r="H601" s="117" t="str">
        <f t="shared" si="139"/>
        <v/>
      </c>
      <c r="I601" s="117" t="str">
        <f t="shared" si="130"/>
        <v/>
      </c>
      <c r="J601" s="117" t="str">
        <f t="shared" si="131"/>
        <v/>
      </c>
      <c r="K601" s="117" t="str">
        <f t="shared" si="132"/>
        <v/>
      </c>
      <c r="L601" s="117" t="str">
        <f t="shared" si="133"/>
        <v/>
      </c>
      <c r="Q601" s="1" t="e">
        <f t="shared" si="134"/>
        <v>#N/A</v>
      </c>
      <c r="R601" s="1" t="e">
        <f t="shared" si="135"/>
        <v>#N/A</v>
      </c>
      <c r="S601" s="1" t="e">
        <f t="shared" si="136"/>
        <v>#N/A</v>
      </c>
    </row>
    <row r="602" spans="1:19" ht="14.4" x14ac:dyDescent="0.3">
      <c r="A602" s="116" t="str">
        <f t="shared" si="137"/>
        <v/>
      </c>
      <c r="B602" s="117" t="str">
        <f t="shared" si="138"/>
        <v/>
      </c>
      <c r="C602" s="117" t="str">
        <f t="shared" si="126"/>
        <v/>
      </c>
      <c r="D602" s="117" t="str">
        <f t="shared" si="127"/>
        <v/>
      </c>
      <c r="E602" s="117" t="str">
        <f t="shared" si="128"/>
        <v/>
      </c>
      <c r="F602" s="117" t="str">
        <f t="shared" si="129"/>
        <v/>
      </c>
      <c r="H602" s="117" t="str">
        <f t="shared" si="139"/>
        <v/>
      </c>
      <c r="I602" s="117" t="str">
        <f t="shared" si="130"/>
        <v/>
      </c>
      <c r="J602" s="117" t="str">
        <f t="shared" si="131"/>
        <v/>
      </c>
      <c r="K602" s="117" t="str">
        <f t="shared" si="132"/>
        <v/>
      </c>
      <c r="L602" s="117" t="str">
        <f t="shared" si="133"/>
        <v/>
      </c>
      <c r="Q602" s="1" t="e">
        <f t="shared" si="134"/>
        <v>#N/A</v>
      </c>
      <c r="R602" s="1" t="e">
        <f t="shared" si="135"/>
        <v>#N/A</v>
      </c>
      <c r="S602" s="1" t="e">
        <f t="shared" si="136"/>
        <v>#N/A</v>
      </c>
    </row>
    <row r="603" spans="1:19" ht="14.4" x14ac:dyDescent="0.3">
      <c r="A603" s="116" t="str">
        <f t="shared" si="137"/>
        <v/>
      </c>
      <c r="B603" s="117" t="str">
        <f t="shared" si="138"/>
        <v/>
      </c>
      <c r="C603" s="117" t="str">
        <f t="shared" si="126"/>
        <v/>
      </c>
      <c r="D603" s="117" t="str">
        <f t="shared" si="127"/>
        <v/>
      </c>
      <c r="E603" s="117" t="str">
        <f t="shared" si="128"/>
        <v/>
      </c>
      <c r="F603" s="117" t="str">
        <f t="shared" si="129"/>
        <v/>
      </c>
      <c r="H603" s="117" t="str">
        <f t="shared" si="139"/>
        <v/>
      </c>
      <c r="I603" s="117" t="str">
        <f t="shared" si="130"/>
        <v/>
      </c>
      <c r="J603" s="117" t="str">
        <f t="shared" si="131"/>
        <v/>
      </c>
      <c r="K603" s="117" t="str">
        <f t="shared" si="132"/>
        <v/>
      </c>
      <c r="L603" s="117" t="str">
        <f t="shared" si="133"/>
        <v/>
      </c>
      <c r="Q603" s="1" t="e">
        <f t="shared" si="134"/>
        <v>#N/A</v>
      </c>
      <c r="R603" s="1" t="e">
        <f t="shared" si="135"/>
        <v>#N/A</v>
      </c>
      <c r="S603" s="1" t="e">
        <f t="shared" si="136"/>
        <v>#N/A</v>
      </c>
    </row>
    <row r="604" spans="1:19" ht="14.4" x14ac:dyDescent="0.3">
      <c r="A604" s="116" t="str">
        <f t="shared" si="137"/>
        <v/>
      </c>
      <c r="B604" s="117" t="str">
        <f t="shared" si="138"/>
        <v/>
      </c>
      <c r="C604" s="117" t="str">
        <f t="shared" si="126"/>
        <v/>
      </c>
      <c r="D604" s="117" t="str">
        <f t="shared" si="127"/>
        <v/>
      </c>
      <c r="E604" s="117" t="str">
        <f t="shared" si="128"/>
        <v/>
      </c>
      <c r="F604" s="117" t="str">
        <f t="shared" si="129"/>
        <v/>
      </c>
      <c r="H604" s="117" t="str">
        <f t="shared" si="139"/>
        <v/>
      </c>
      <c r="I604" s="117" t="str">
        <f t="shared" si="130"/>
        <v/>
      </c>
      <c r="J604" s="117" t="str">
        <f t="shared" si="131"/>
        <v/>
      </c>
      <c r="K604" s="117" t="str">
        <f t="shared" si="132"/>
        <v/>
      </c>
      <c r="L604" s="117" t="str">
        <f t="shared" si="133"/>
        <v/>
      </c>
      <c r="Q604" s="1" t="e">
        <f t="shared" si="134"/>
        <v>#N/A</v>
      </c>
      <c r="R604" s="1" t="e">
        <f t="shared" si="135"/>
        <v>#N/A</v>
      </c>
      <c r="S604" s="1" t="e">
        <f t="shared" si="136"/>
        <v>#N/A</v>
      </c>
    </row>
    <row r="605" spans="1:19" ht="14.4" x14ac:dyDescent="0.3">
      <c r="A605" s="116" t="str">
        <f t="shared" si="137"/>
        <v/>
      </c>
      <c r="B605" s="117" t="str">
        <f t="shared" si="138"/>
        <v/>
      </c>
      <c r="C605" s="117" t="str">
        <f t="shared" si="126"/>
        <v/>
      </c>
      <c r="D605" s="117" t="str">
        <f t="shared" si="127"/>
        <v/>
      </c>
      <c r="E605" s="117" t="str">
        <f t="shared" si="128"/>
        <v/>
      </c>
      <c r="F605" s="117" t="str">
        <f t="shared" si="129"/>
        <v/>
      </c>
      <c r="H605" s="117" t="str">
        <f t="shared" si="139"/>
        <v/>
      </c>
      <c r="I605" s="117" t="str">
        <f t="shared" si="130"/>
        <v/>
      </c>
      <c r="J605" s="117" t="str">
        <f t="shared" si="131"/>
        <v/>
      </c>
      <c r="K605" s="117" t="str">
        <f t="shared" si="132"/>
        <v/>
      </c>
      <c r="L605" s="117" t="str">
        <f t="shared" si="133"/>
        <v/>
      </c>
      <c r="Q605" s="1" t="e">
        <f t="shared" si="134"/>
        <v>#N/A</v>
      </c>
      <c r="R605" s="1" t="e">
        <f t="shared" si="135"/>
        <v>#N/A</v>
      </c>
      <c r="S605" s="1" t="e">
        <f t="shared" si="136"/>
        <v>#N/A</v>
      </c>
    </row>
    <row r="606" spans="1:19" ht="14.4" x14ac:dyDescent="0.3">
      <c r="A606" s="116" t="str">
        <f t="shared" si="137"/>
        <v/>
      </c>
      <c r="B606" s="117" t="str">
        <f t="shared" si="138"/>
        <v/>
      </c>
      <c r="C606" s="117" t="str">
        <f t="shared" si="126"/>
        <v/>
      </c>
      <c r="D606" s="117" t="str">
        <f t="shared" si="127"/>
        <v/>
      </c>
      <c r="E606" s="117" t="str">
        <f t="shared" si="128"/>
        <v/>
      </c>
      <c r="F606" s="117" t="str">
        <f t="shared" si="129"/>
        <v/>
      </c>
      <c r="H606" s="117" t="str">
        <f t="shared" si="139"/>
        <v/>
      </c>
      <c r="I606" s="117" t="str">
        <f t="shared" si="130"/>
        <v/>
      </c>
      <c r="J606" s="117" t="str">
        <f t="shared" si="131"/>
        <v/>
      </c>
      <c r="K606" s="117" t="str">
        <f t="shared" si="132"/>
        <v/>
      </c>
      <c r="L606" s="117" t="str">
        <f t="shared" si="133"/>
        <v/>
      </c>
      <c r="Q606" s="1" t="e">
        <f t="shared" si="134"/>
        <v>#N/A</v>
      </c>
      <c r="R606" s="1" t="e">
        <f t="shared" si="135"/>
        <v>#N/A</v>
      </c>
      <c r="S606" s="1" t="e">
        <f t="shared" si="136"/>
        <v>#N/A</v>
      </c>
    </row>
    <row r="607" spans="1:19" ht="14.4" x14ac:dyDescent="0.3">
      <c r="A607" s="116" t="str">
        <f t="shared" si="137"/>
        <v/>
      </c>
      <c r="B607" s="117" t="str">
        <f t="shared" si="138"/>
        <v/>
      </c>
      <c r="C607" s="117" t="str">
        <f t="shared" si="126"/>
        <v/>
      </c>
      <c r="D607" s="117" t="str">
        <f t="shared" si="127"/>
        <v/>
      </c>
      <c r="E607" s="117" t="str">
        <f t="shared" si="128"/>
        <v/>
      </c>
      <c r="F607" s="117" t="str">
        <f t="shared" si="129"/>
        <v/>
      </c>
      <c r="H607" s="117" t="str">
        <f t="shared" si="139"/>
        <v/>
      </c>
      <c r="I607" s="117" t="str">
        <f t="shared" si="130"/>
        <v/>
      </c>
      <c r="J607" s="117" t="str">
        <f t="shared" si="131"/>
        <v/>
      </c>
      <c r="K607" s="117" t="str">
        <f t="shared" si="132"/>
        <v/>
      </c>
      <c r="L607" s="117" t="str">
        <f t="shared" si="133"/>
        <v/>
      </c>
      <c r="Q607" s="1" t="e">
        <f t="shared" si="134"/>
        <v>#N/A</v>
      </c>
      <c r="R607" s="1" t="e">
        <f t="shared" si="135"/>
        <v>#N/A</v>
      </c>
      <c r="S607" s="1" t="e">
        <f t="shared" si="136"/>
        <v>#N/A</v>
      </c>
    </row>
    <row r="608" spans="1:19" ht="14.4" x14ac:dyDescent="0.3">
      <c r="A608" s="116" t="str">
        <f t="shared" si="137"/>
        <v/>
      </c>
      <c r="B608" s="117" t="str">
        <f t="shared" si="138"/>
        <v/>
      </c>
      <c r="C608" s="117" t="str">
        <f t="shared" si="126"/>
        <v/>
      </c>
      <c r="D608" s="117" t="str">
        <f t="shared" si="127"/>
        <v/>
      </c>
      <c r="E608" s="117" t="str">
        <f t="shared" si="128"/>
        <v/>
      </c>
      <c r="F608" s="117" t="str">
        <f t="shared" si="129"/>
        <v/>
      </c>
      <c r="H608" s="117" t="str">
        <f t="shared" si="139"/>
        <v/>
      </c>
      <c r="I608" s="117" t="str">
        <f t="shared" si="130"/>
        <v/>
      </c>
      <c r="J608" s="117" t="str">
        <f t="shared" si="131"/>
        <v/>
      </c>
      <c r="K608" s="117" t="str">
        <f t="shared" si="132"/>
        <v/>
      </c>
      <c r="L608" s="117" t="str">
        <f t="shared" si="133"/>
        <v/>
      </c>
      <c r="Q608" s="1" t="e">
        <f t="shared" si="134"/>
        <v>#N/A</v>
      </c>
      <c r="R608" s="1" t="e">
        <f t="shared" si="135"/>
        <v>#N/A</v>
      </c>
      <c r="S608" s="1" t="e">
        <f t="shared" si="136"/>
        <v>#N/A</v>
      </c>
    </row>
    <row r="609" spans="1:19" ht="14.4" x14ac:dyDescent="0.3">
      <c r="A609" s="116" t="str">
        <f t="shared" si="137"/>
        <v/>
      </c>
      <c r="B609" s="117" t="str">
        <f t="shared" si="138"/>
        <v/>
      </c>
      <c r="C609" s="117" t="str">
        <f t="shared" si="126"/>
        <v/>
      </c>
      <c r="D609" s="117" t="str">
        <f t="shared" si="127"/>
        <v/>
      </c>
      <c r="E609" s="117" t="str">
        <f t="shared" si="128"/>
        <v/>
      </c>
      <c r="F609" s="117" t="str">
        <f t="shared" si="129"/>
        <v/>
      </c>
      <c r="H609" s="117" t="str">
        <f t="shared" si="139"/>
        <v/>
      </c>
      <c r="I609" s="117" t="str">
        <f t="shared" si="130"/>
        <v/>
      </c>
      <c r="J609" s="117" t="str">
        <f t="shared" si="131"/>
        <v/>
      </c>
      <c r="K609" s="117" t="str">
        <f t="shared" si="132"/>
        <v/>
      </c>
      <c r="L609" s="117" t="str">
        <f t="shared" si="133"/>
        <v/>
      </c>
      <c r="Q609" s="1" t="e">
        <f t="shared" si="134"/>
        <v>#N/A</v>
      </c>
      <c r="R609" s="1" t="e">
        <f t="shared" si="135"/>
        <v>#N/A</v>
      </c>
      <c r="S609" s="1" t="e">
        <f t="shared" si="136"/>
        <v>#N/A</v>
      </c>
    </row>
    <row r="610" spans="1:19" ht="14.4" x14ac:dyDescent="0.3">
      <c r="A610" s="116" t="str">
        <f t="shared" si="137"/>
        <v/>
      </c>
      <c r="B610" s="117" t="str">
        <f t="shared" si="138"/>
        <v/>
      </c>
      <c r="C610" s="117" t="str">
        <f t="shared" si="126"/>
        <v/>
      </c>
      <c r="D610" s="117" t="str">
        <f t="shared" si="127"/>
        <v/>
      </c>
      <c r="E610" s="117" t="str">
        <f t="shared" si="128"/>
        <v/>
      </c>
      <c r="F610" s="117" t="str">
        <f t="shared" si="129"/>
        <v/>
      </c>
      <c r="H610" s="117" t="str">
        <f t="shared" si="139"/>
        <v/>
      </c>
      <c r="I610" s="117" t="str">
        <f t="shared" si="130"/>
        <v/>
      </c>
      <c r="J610" s="117" t="str">
        <f t="shared" si="131"/>
        <v/>
      </c>
      <c r="K610" s="117" t="str">
        <f t="shared" si="132"/>
        <v/>
      </c>
      <c r="L610" s="117" t="str">
        <f t="shared" si="133"/>
        <v/>
      </c>
      <c r="Q610" s="1" t="e">
        <f t="shared" si="134"/>
        <v>#N/A</v>
      </c>
      <c r="R610" s="1" t="e">
        <f t="shared" si="135"/>
        <v>#N/A</v>
      </c>
      <c r="S610" s="1" t="e">
        <f t="shared" si="136"/>
        <v>#N/A</v>
      </c>
    </row>
    <row r="611" spans="1:19" ht="14.4" x14ac:dyDescent="0.3">
      <c r="A611" s="116" t="str">
        <f t="shared" si="137"/>
        <v/>
      </c>
      <c r="B611" s="117" t="str">
        <f t="shared" si="138"/>
        <v/>
      </c>
      <c r="C611" s="117" t="str">
        <f t="shared" si="126"/>
        <v/>
      </c>
      <c r="D611" s="117" t="str">
        <f t="shared" si="127"/>
        <v/>
      </c>
      <c r="E611" s="117" t="str">
        <f t="shared" si="128"/>
        <v/>
      </c>
      <c r="F611" s="117" t="str">
        <f t="shared" si="129"/>
        <v/>
      </c>
      <c r="H611" s="117" t="str">
        <f t="shared" si="139"/>
        <v/>
      </c>
      <c r="I611" s="117" t="str">
        <f t="shared" si="130"/>
        <v/>
      </c>
      <c r="J611" s="117" t="str">
        <f t="shared" si="131"/>
        <v/>
      </c>
      <c r="K611" s="117" t="str">
        <f t="shared" si="132"/>
        <v/>
      </c>
      <c r="L611" s="117" t="str">
        <f t="shared" si="133"/>
        <v/>
      </c>
      <c r="Q611" s="1" t="e">
        <f t="shared" si="134"/>
        <v>#N/A</v>
      </c>
      <c r="R611" s="1" t="e">
        <f t="shared" si="135"/>
        <v>#N/A</v>
      </c>
      <c r="S611" s="1" t="e">
        <f t="shared" si="136"/>
        <v>#N/A</v>
      </c>
    </row>
    <row r="612" spans="1:19" ht="14.4" x14ac:dyDescent="0.3">
      <c r="A612" s="116" t="str">
        <f t="shared" si="137"/>
        <v/>
      </c>
      <c r="B612" s="117" t="str">
        <f t="shared" si="138"/>
        <v/>
      </c>
      <c r="C612" s="117" t="str">
        <f t="shared" si="126"/>
        <v/>
      </c>
      <c r="D612" s="117" t="str">
        <f t="shared" si="127"/>
        <v/>
      </c>
      <c r="E612" s="117" t="str">
        <f t="shared" si="128"/>
        <v/>
      </c>
      <c r="F612" s="117" t="str">
        <f t="shared" si="129"/>
        <v/>
      </c>
      <c r="H612" s="117" t="str">
        <f t="shared" si="139"/>
        <v/>
      </c>
      <c r="I612" s="117" t="str">
        <f t="shared" si="130"/>
        <v/>
      </c>
      <c r="J612" s="117" t="str">
        <f t="shared" si="131"/>
        <v/>
      </c>
      <c r="K612" s="117" t="str">
        <f t="shared" si="132"/>
        <v/>
      </c>
      <c r="L612" s="117" t="str">
        <f t="shared" si="133"/>
        <v/>
      </c>
      <c r="Q612" s="1" t="e">
        <f t="shared" si="134"/>
        <v>#N/A</v>
      </c>
      <c r="R612" s="1" t="e">
        <f t="shared" si="135"/>
        <v>#N/A</v>
      </c>
      <c r="S612" s="1" t="e">
        <f t="shared" si="136"/>
        <v>#N/A</v>
      </c>
    </row>
    <row r="613" spans="1:19" ht="14.4" x14ac:dyDescent="0.3">
      <c r="A613" s="116" t="str">
        <f t="shared" si="137"/>
        <v/>
      </c>
      <c r="B613" s="117" t="str">
        <f t="shared" si="138"/>
        <v/>
      </c>
      <c r="C613" s="117" t="str">
        <f t="shared" si="126"/>
        <v/>
      </c>
      <c r="D613" s="117" t="str">
        <f t="shared" si="127"/>
        <v/>
      </c>
      <c r="E613" s="117" t="str">
        <f t="shared" si="128"/>
        <v/>
      </c>
      <c r="F613" s="117" t="str">
        <f t="shared" si="129"/>
        <v/>
      </c>
      <c r="H613" s="117" t="str">
        <f t="shared" si="139"/>
        <v/>
      </c>
      <c r="I613" s="117" t="str">
        <f t="shared" si="130"/>
        <v/>
      </c>
      <c r="J613" s="117" t="str">
        <f t="shared" si="131"/>
        <v/>
      </c>
      <c r="K613" s="117" t="str">
        <f t="shared" si="132"/>
        <v/>
      </c>
      <c r="L613" s="117" t="str">
        <f t="shared" si="133"/>
        <v/>
      </c>
      <c r="Q613" s="1" t="e">
        <f t="shared" si="134"/>
        <v>#N/A</v>
      </c>
      <c r="R613" s="1" t="e">
        <f t="shared" si="135"/>
        <v>#N/A</v>
      </c>
      <c r="S613" s="1" t="e">
        <f t="shared" si="136"/>
        <v>#N/A</v>
      </c>
    </row>
    <row r="614" spans="1:19" ht="14.4" x14ac:dyDescent="0.3">
      <c r="A614" s="116" t="str">
        <f t="shared" si="137"/>
        <v/>
      </c>
      <c r="B614" s="117" t="str">
        <f t="shared" si="138"/>
        <v/>
      </c>
      <c r="C614" s="117" t="str">
        <f t="shared" si="126"/>
        <v/>
      </c>
      <c r="D614" s="117" t="str">
        <f t="shared" si="127"/>
        <v/>
      </c>
      <c r="E614" s="117" t="str">
        <f t="shared" si="128"/>
        <v/>
      </c>
      <c r="F614" s="117" t="str">
        <f t="shared" si="129"/>
        <v/>
      </c>
      <c r="H614" s="117" t="str">
        <f t="shared" si="139"/>
        <v/>
      </c>
      <c r="I614" s="117" t="str">
        <f t="shared" si="130"/>
        <v/>
      </c>
      <c r="J614" s="117" t="str">
        <f t="shared" si="131"/>
        <v/>
      </c>
      <c r="K614" s="117" t="str">
        <f t="shared" si="132"/>
        <v/>
      </c>
      <c r="L614" s="117" t="str">
        <f t="shared" si="133"/>
        <v/>
      </c>
      <c r="Q614" s="1" t="e">
        <f t="shared" si="134"/>
        <v>#N/A</v>
      </c>
      <c r="R614" s="1" t="e">
        <f t="shared" si="135"/>
        <v>#N/A</v>
      </c>
      <c r="S614" s="1" t="e">
        <f t="shared" si="136"/>
        <v>#N/A</v>
      </c>
    </row>
    <row r="615" spans="1:19" ht="14.4" x14ac:dyDescent="0.3">
      <c r="A615" s="116" t="str">
        <f t="shared" si="137"/>
        <v/>
      </c>
      <c r="B615" s="117" t="str">
        <f t="shared" si="138"/>
        <v/>
      </c>
      <c r="C615" s="117" t="str">
        <f t="shared" si="126"/>
        <v/>
      </c>
      <c r="D615" s="117" t="str">
        <f t="shared" si="127"/>
        <v/>
      </c>
      <c r="E615" s="117" t="str">
        <f t="shared" si="128"/>
        <v/>
      </c>
      <c r="F615" s="117" t="str">
        <f t="shared" si="129"/>
        <v/>
      </c>
      <c r="H615" s="117" t="str">
        <f t="shared" si="139"/>
        <v/>
      </c>
      <c r="I615" s="117" t="str">
        <f t="shared" si="130"/>
        <v/>
      </c>
      <c r="J615" s="117" t="str">
        <f t="shared" si="131"/>
        <v/>
      </c>
      <c r="K615" s="117" t="str">
        <f t="shared" si="132"/>
        <v/>
      </c>
      <c r="L615" s="117" t="str">
        <f t="shared" si="133"/>
        <v/>
      </c>
      <c r="Q615" s="1" t="e">
        <f t="shared" si="134"/>
        <v>#N/A</v>
      </c>
      <c r="R615" s="1" t="e">
        <f t="shared" si="135"/>
        <v>#N/A</v>
      </c>
      <c r="S615" s="1" t="e">
        <f t="shared" si="136"/>
        <v>#N/A</v>
      </c>
    </row>
    <row r="616" spans="1:19" ht="14.4" x14ac:dyDescent="0.3">
      <c r="A616" s="116" t="str">
        <f t="shared" si="137"/>
        <v/>
      </c>
      <c r="B616" s="117" t="str">
        <f t="shared" si="138"/>
        <v/>
      </c>
      <c r="C616" s="117" t="str">
        <f t="shared" si="126"/>
        <v/>
      </c>
      <c r="D616" s="117" t="str">
        <f t="shared" si="127"/>
        <v/>
      </c>
      <c r="E616" s="117" t="str">
        <f t="shared" si="128"/>
        <v/>
      </c>
      <c r="F616" s="117" t="str">
        <f t="shared" si="129"/>
        <v/>
      </c>
      <c r="H616" s="117" t="str">
        <f t="shared" si="139"/>
        <v/>
      </c>
      <c r="I616" s="117" t="str">
        <f t="shared" si="130"/>
        <v/>
      </c>
      <c r="J616" s="117" t="str">
        <f t="shared" si="131"/>
        <v/>
      </c>
      <c r="K616" s="117" t="str">
        <f t="shared" si="132"/>
        <v/>
      </c>
      <c r="L616" s="117" t="str">
        <f t="shared" si="133"/>
        <v/>
      </c>
      <c r="Q616" s="1" t="e">
        <f t="shared" si="134"/>
        <v>#N/A</v>
      </c>
      <c r="R616" s="1" t="e">
        <f t="shared" si="135"/>
        <v>#N/A</v>
      </c>
      <c r="S616" s="1" t="e">
        <f t="shared" si="136"/>
        <v>#N/A</v>
      </c>
    </row>
  </sheetData>
  <sheetProtection sheet="1" objects="1" scenarios="1" selectLockedCells="1"/>
  <mergeCells count="4">
    <mergeCell ref="A2:L2"/>
    <mergeCell ref="A4:B4"/>
    <mergeCell ref="D4:G4"/>
    <mergeCell ref="A1:L1"/>
  </mergeCells>
  <conditionalFormatting sqref="F17:F496">
    <cfRule type="dataBar" priority="2">
      <dataBar>
        <cfvo type="min"/>
        <cfvo type="max"/>
        <color rgb="FF1E3A5F"/>
      </dataBar>
      <extLst>
        <ext xmlns:x14="http://schemas.microsoft.com/office/spreadsheetml/2009/9/main" uri="{B025F937-C7B1-47D3-B67F-A62EFF666E3E}">
          <x14:id>{A7AF879F-805D-465F-BA76-38E1F782608D}</x14:id>
        </ext>
      </extLst>
    </cfRule>
  </conditionalFormatting>
  <conditionalFormatting sqref="L17:L496">
    <cfRule type="dataBar" priority="3">
      <dataBar>
        <cfvo type="min"/>
        <cfvo type="max"/>
        <color rgb="FF0F766E"/>
      </dataBar>
      <extLst>
        <ext xmlns:x14="http://schemas.microsoft.com/office/spreadsheetml/2009/9/main" uri="{B025F937-C7B1-47D3-B67F-A62EFF666E3E}">
          <x14:id>{50F16A3D-AC2B-4C45-9440-2676DC9B5DE3}</x14:id>
        </ext>
      </extLst>
    </cfRule>
  </conditionalFormatting>
  <pageMargins left="0.7" right="0.7" top="0.75" bottom="0.75" header="0.511811023622047" footer="0.511811023622047"/>
  <pageSetup paperSize="9" orientation="portrait" horizontalDpi="300" verticalDpi="300"/>
  <ignoredErrors>
    <ignoredError sqref="G8" formula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7AF879F-805D-465F-BA76-38E1F782608D}">
            <x14:dataBar axisPosition="none">
              <x14:cfvo type="min"/>
              <x14:cfvo type="max"/>
              <x14:negativeFillColor rgb="FF1E3A5F"/>
            </x14:dataBar>
          </x14:cfRule>
          <xm:sqref>F17:F496</xm:sqref>
        </x14:conditionalFormatting>
        <x14:conditionalFormatting xmlns:xm="http://schemas.microsoft.com/office/excel/2006/main">
          <x14:cfRule type="dataBar" id="{50F16A3D-AC2B-4C45-9440-2676DC9B5DE3}">
            <x14:dataBar axisPosition="none">
              <x14:cfvo type="min"/>
              <x14:cfvo type="max"/>
              <x14:negativeFillColor rgb="FF0F766E"/>
            </x14:dataBar>
          </x14:cfRule>
          <xm:sqref>L17:L496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737"/>
  <sheetViews>
    <sheetView zoomScaleNormal="100" workbookViewId="0">
      <selection activeCell="B5" sqref="B5"/>
    </sheetView>
  </sheetViews>
  <sheetFormatPr defaultColWidth="8.6640625" defaultRowHeight="15" customHeight="1" x14ac:dyDescent="0.3"/>
  <cols>
    <col min="1" max="1" width="28.33203125" style="1" bestFit="1" customWidth="1"/>
    <col min="2" max="2" width="18" style="1" customWidth="1"/>
    <col min="3" max="3" width="16" style="1" customWidth="1"/>
    <col min="4" max="4" width="18" style="1" customWidth="1"/>
    <col min="5" max="6" width="16" style="1" customWidth="1"/>
    <col min="7" max="7" width="17.5546875" style="1" customWidth="1"/>
    <col min="8" max="8" width="16" style="1" customWidth="1"/>
    <col min="9" max="9" width="18" style="1" customWidth="1"/>
    <col min="10" max="11" width="16" style="1" customWidth="1"/>
    <col min="12" max="12" width="18" style="1" customWidth="1"/>
    <col min="13" max="13" width="16" style="1" customWidth="1"/>
    <col min="14" max="14" width="18" style="1" customWidth="1"/>
  </cols>
  <sheetData>
    <row r="1" spans="1:14" ht="60" customHeight="1" x14ac:dyDescent="0.3">
      <c r="A1" s="151"/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</row>
    <row r="2" spans="1:14" ht="27.75" customHeight="1" x14ac:dyDescent="0.25">
      <c r="A2" s="145" t="s">
        <v>120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</row>
    <row r="4" spans="1:14" ht="21.75" customHeight="1" x14ac:dyDescent="0.3">
      <c r="A4" s="146" t="s">
        <v>71</v>
      </c>
      <c r="B4" s="147"/>
      <c r="D4" s="148" t="s">
        <v>86</v>
      </c>
      <c r="E4" s="149"/>
      <c r="F4" s="149"/>
      <c r="G4" s="150"/>
      <c r="H4" s="36"/>
    </row>
    <row r="5" spans="1:14" ht="14.4" x14ac:dyDescent="0.3">
      <c r="A5" s="136" t="s">
        <v>121</v>
      </c>
      <c r="B5" s="29">
        <v>10000</v>
      </c>
      <c r="D5" s="37" t="s">
        <v>55</v>
      </c>
      <c r="E5" s="37" t="s">
        <v>122</v>
      </c>
      <c r="F5" s="37" t="s">
        <v>123</v>
      </c>
      <c r="G5" s="37" t="s">
        <v>89</v>
      </c>
      <c r="H5" s="120"/>
    </row>
    <row r="6" spans="1:14" ht="14.4" x14ac:dyDescent="0.3">
      <c r="A6" s="136" t="s">
        <v>124</v>
      </c>
      <c r="B6" s="28">
        <v>0.22</v>
      </c>
      <c r="D6" s="137" t="s">
        <v>48</v>
      </c>
      <c r="E6" s="122">
        <f>COUNTIF(B18:B737,"&gt;0")</f>
        <v>137</v>
      </c>
      <c r="F6" s="122">
        <f>MAX(COUNTIF(H18:H737,"&gt;0"),COUNTIF(M18:M737,"&gt;0"))</f>
        <v>26</v>
      </c>
      <c r="G6" s="123">
        <f>E6-F6</f>
        <v>111</v>
      </c>
      <c r="H6" s="41"/>
    </row>
    <row r="7" spans="1:14" ht="14.4" x14ac:dyDescent="0.3">
      <c r="A7" s="136" t="s">
        <v>108</v>
      </c>
      <c r="B7" s="29">
        <v>200</v>
      </c>
      <c r="D7" s="138" t="s">
        <v>74</v>
      </c>
      <c r="E7" s="125">
        <f>E6/12</f>
        <v>11.416666666666666</v>
      </c>
      <c r="F7" s="125">
        <f>F6/12</f>
        <v>2.1666666666666665</v>
      </c>
      <c r="G7" s="126">
        <f>ROUND(E7,1)-ROUND(F7,1)</f>
        <v>9.1999999999999993</v>
      </c>
      <c r="H7" s="41"/>
    </row>
    <row r="8" spans="1:14" ht="14.4" x14ac:dyDescent="0.3">
      <c r="A8" s="136" t="s">
        <v>125</v>
      </c>
      <c r="B8" s="29">
        <v>8000</v>
      </c>
      <c r="D8" s="138" t="s">
        <v>49</v>
      </c>
      <c r="E8" s="51">
        <f>SUM(D18:D737)</f>
        <v>17356.122993112906</v>
      </c>
      <c r="F8" s="51">
        <f>SUM(J18:J737)+SUM(O18:O737)</f>
        <v>555.46201144699069</v>
      </c>
      <c r="G8" s="127">
        <f>ROUND(E8,0)-ROUND(F8,0)</f>
        <v>16801</v>
      </c>
      <c r="H8" s="41"/>
    </row>
    <row r="9" spans="1:14" ht="14.4" x14ac:dyDescent="0.3">
      <c r="A9" s="136" t="s">
        <v>126</v>
      </c>
      <c r="B9" s="28">
        <v>0.03</v>
      </c>
      <c r="D9" s="138" t="s">
        <v>127</v>
      </c>
      <c r="E9" s="51">
        <f>0</f>
        <v>0</v>
      </c>
      <c r="F9" s="51">
        <f>B8*B9</f>
        <v>240</v>
      </c>
      <c r="G9" s="127">
        <f>ROUND(E9,0)-ROUND(F9,0)</f>
        <v>-240</v>
      </c>
      <c r="H9" s="41"/>
    </row>
    <row r="10" spans="1:14" ht="14.4" x14ac:dyDescent="0.3">
      <c r="A10" s="136" t="s">
        <v>128</v>
      </c>
      <c r="B10" s="32">
        <v>0</v>
      </c>
      <c r="D10" s="139" t="s">
        <v>51</v>
      </c>
      <c r="E10" s="140">
        <f>$B$5+E8</f>
        <v>27356.122993112906</v>
      </c>
      <c r="F10" s="140">
        <f>B5+F8+F9</f>
        <v>10795.462011446991</v>
      </c>
      <c r="G10" s="141">
        <f>ROUND(E10,0)-ROUND(F10,0)</f>
        <v>16561</v>
      </c>
      <c r="H10" s="41"/>
    </row>
    <row r="11" spans="1:14" ht="14.4" x14ac:dyDescent="0.3">
      <c r="A11" s="136" t="s">
        <v>129</v>
      </c>
      <c r="B11" s="31">
        <v>18</v>
      </c>
      <c r="D11" s="142" t="s">
        <v>52</v>
      </c>
      <c r="E11" s="174" t="str" cm="1">
        <f t="array" ref="E11">IF($B$8&lt;=0,"No transfer amount entered",IF($B$11&lt;=0,"Enter promo months",IFERROR(IF(INDEX($L$18:$L$737,$B$11)&lt;=0,"Transferred balance paid during promo","Transferred balance remains after promo"),"Check promo months")))</f>
        <v>Transferred balance remains after promo</v>
      </c>
      <c r="F11" s="174"/>
      <c r="G11" s="175"/>
      <c r="H11" s="41"/>
    </row>
    <row r="12" spans="1:14" ht="14.4" x14ac:dyDescent="0.3">
      <c r="A12" s="136" t="s">
        <v>130</v>
      </c>
      <c r="B12" s="28">
        <v>0.24990000000000001</v>
      </c>
      <c r="H12" s="41"/>
    </row>
    <row r="13" spans="1:14" ht="14.4" x14ac:dyDescent="0.3">
      <c r="A13" s="136" t="s">
        <v>131</v>
      </c>
      <c r="B13" s="29">
        <v>400</v>
      </c>
    </row>
    <row r="14" spans="1:14" ht="14.4" x14ac:dyDescent="0.3">
      <c r="A14" s="136" t="s">
        <v>132</v>
      </c>
      <c r="B14" s="29">
        <v>100</v>
      </c>
    </row>
    <row r="15" spans="1:14" ht="14.4" x14ac:dyDescent="0.3">
      <c r="A15" s="143" t="s">
        <v>75</v>
      </c>
      <c r="B15" s="30">
        <v>46143</v>
      </c>
    </row>
    <row r="17" spans="1:17" ht="43.2" x14ac:dyDescent="0.3">
      <c r="A17" s="37" t="s">
        <v>76</v>
      </c>
      <c r="B17" s="37" t="s">
        <v>111</v>
      </c>
      <c r="C17" s="37" t="s">
        <v>112</v>
      </c>
      <c r="D17" s="37" t="s">
        <v>113</v>
      </c>
      <c r="E17" s="37" t="s">
        <v>114</v>
      </c>
      <c r="F17" s="37" t="s">
        <v>115</v>
      </c>
      <c r="H17" s="37" t="s">
        <v>133</v>
      </c>
      <c r="I17" s="37" t="s">
        <v>134</v>
      </c>
      <c r="J17" s="37" t="s">
        <v>135</v>
      </c>
      <c r="K17" s="37" t="s">
        <v>136</v>
      </c>
      <c r="L17" s="37" t="s">
        <v>137</v>
      </c>
      <c r="M17" s="37" t="s">
        <v>158</v>
      </c>
      <c r="N17" s="37" t="s">
        <v>159</v>
      </c>
      <c r="O17" s="37" t="s">
        <v>160</v>
      </c>
      <c r="P17" s="37" t="s">
        <v>161</v>
      </c>
      <c r="Q17" s="37" t="s">
        <v>162</v>
      </c>
    </row>
    <row r="18" spans="1:17" ht="14.4" x14ac:dyDescent="0.3">
      <c r="A18" s="116">
        <f>IF($B$5&gt;0,1,"")</f>
        <v>1</v>
      </c>
      <c r="B18" s="117">
        <f>IF($A18="","",$B$5)</f>
        <v>10000</v>
      </c>
      <c r="C18" s="117">
        <f t="shared" ref="C18:C81" si="0">IF($B18="","",MIN($B$7,$B18+$D18))</f>
        <v>200</v>
      </c>
      <c r="D18" s="117">
        <f t="shared" ref="D18:D81" si="1">IF($B18="","",$B18*($B$6/12))</f>
        <v>183.33333333333334</v>
      </c>
      <c r="E18" s="117">
        <f t="shared" ref="E18:E81" si="2">IF($B18="","",$C18-$D18)</f>
        <v>16.666666666666657</v>
      </c>
      <c r="F18" s="117">
        <f t="shared" ref="F18:F81" si="3">IF($B18="","",MAX($B18+$D18-$C18,0))</f>
        <v>9983.3333333333339</v>
      </c>
      <c r="H18" s="117">
        <f>IF($A18="","",$B$8*(1+$B$9))</f>
        <v>8240</v>
      </c>
      <c r="I18" s="117">
        <f t="shared" ref="I18:I81" si="4">IF($H18="","",MIN($B$13,$H18+$J18))</f>
        <v>400</v>
      </c>
      <c r="J18" s="117">
        <f t="shared" ref="J18:J81" si="5">IF($H18="","",$H18*(IF($A18&lt;=$B$11,$B$10,$B$12)/12))</f>
        <v>0</v>
      </c>
      <c r="K18" s="117">
        <f t="shared" ref="K18:K81" si="6">IF($H18="","",$I18-$J18)</f>
        <v>400</v>
      </c>
      <c r="L18" s="117">
        <f t="shared" ref="L18:L81" si="7">IF($H18="","",MAX($H18+$J18-$I18,0))</f>
        <v>7840</v>
      </c>
      <c r="M18" s="117">
        <f>IF($A18="","",MAX($B$5-$B$8,0))</f>
        <v>2000</v>
      </c>
      <c r="N18" s="117">
        <f t="shared" ref="N18:N81" si="8">IF($M18="","",MIN($B$14,$M18+$O18))</f>
        <v>100</v>
      </c>
      <c r="O18" s="117">
        <f t="shared" ref="O18:O81" si="9">IF($M18="","",$M18*($B$6/12))</f>
        <v>36.666666666666664</v>
      </c>
      <c r="P18" s="117">
        <f t="shared" ref="P18:P81" si="10">IF($M18="","",$N18-$O18)</f>
        <v>63.333333333333336</v>
      </c>
      <c r="Q18" s="117">
        <f t="shared" ref="Q18:Q81" si="11">IF($M18="","",MAX($M18+$O18-$N18,0))</f>
        <v>1936.6666666666667</v>
      </c>
    </row>
    <row r="19" spans="1:17" ht="14.4" x14ac:dyDescent="0.3">
      <c r="A19" s="116">
        <f t="shared" ref="A19:A82" si="12">IF(AND(N($F18)&lt;=0,N($L18)&lt;=0,N($Q18)&lt;=0),"",$A18+1)</f>
        <v>2</v>
      </c>
      <c r="B19" s="117">
        <f t="shared" ref="B19:B82" si="13">IF(N($F18)&lt;=0,"",$F18)</f>
        <v>9983.3333333333339</v>
      </c>
      <c r="C19" s="117">
        <f t="shared" si="0"/>
        <v>200</v>
      </c>
      <c r="D19" s="117">
        <f t="shared" si="1"/>
        <v>183.0277777777778</v>
      </c>
      <c r="E19" s="117">
        <f t="shared" si="2"/>
        <v>16.9722222222222</v>
      </c>
      <c r="F19" s="117">
        <f t="shared" si="3"/>
        <v>9966.3611111111113</v>
      </c>
      <c r="H19" s="117">
        <f t="shared" ref="H19:H82" si="14">IF(N($L18)&lt;=0,"",$L18)</f>
        <v>7840</v>
      </c>
      <c r="I19" s="117">
        <f t="shared" si="4"/>
        <v>400</v>
      </c>
      <c r="J19" s="117">
        <f t="shared" si="5"/>
        <v>0</v>
      </c>
      <c r="K19" s="117">
        <f t="shared" si="6"/>
        <v>400</v>
      </c>
      <c r="L19" s="117">
        <f t="shared" si="7"/>
        <v>7440</v>
      </c>
      <c r="M19" s="117">
        <f t="shared" ref="M19:M82" si="15">IF(N($Q18)&lt;=0,"",$Q18)</f>
        <v>1936.6666666666667</v>
      </c>
      <c r="N19" s="117">
        <f t="shared" si="8"/>
        <v>100</v>
      </c>
      <c r="O19" s="117">
        <f t="shared" si="9"/>
        <v>35.50555555555556</v>
      </c>
      <c r="P19" s="117">
        <f t="shared" si="10"/>
        <v>64.49444444444444</v>
      </c>
      <c r="Q19" s="117">
        <f t="shared" si="11"/>
        <v>1872.1722222222222</v>
      </c>
    </row>
    <row r="20" spans="1:17" ht="14.4" x14ac:dyDescent="0.3">
      <c r="A20" s="116">
        <f t="shared" si="12"/>
        <v>3</v>
      </c>
      <c r="B20" s="117">
        <f t="shared" si="13"/>
        <v>9966.3611111111113</v>
      </c>
      <c r="C20" s="117">
        <f t="shared" si="0"/>
        <v>200</v>
      </c>
      <c r="D20" s="117">
        <f t="shared" si="1"/>
        <v>182.71662037037038</v>
      </c>
      <c r="E20" s="117">
        <f t="shared" si="2"/>
        <v>17.283379629629621</v>
      </c>
      <c r="F20" s="117">
        <f t="shared" si="3"/>
        <v>9949.0777314814823</v>
      </c>
      <c r="H20" s="117">
        <f t="shared" si="14"/>
        <v>7440</v>
      </c>
      <c r="I20" s="117">
        <f t="shared" si="4"/>
        <v>400</v>
      </c>
      <c r="J20" s="117">
        <f t="shared" si="5"/>
        <v>0</v>
      </c>
      <c r="K20" s="117">
        <f t="shared" si="6"/>
        <v>400</v>
      </c>
      <c r="L20" s="117">
        <f t="shared" si="7"/>
        <v>7040</v>
      </c>
      <c r="M20" s="117">
        <f t="shared" si="15"/>
        <v>1872.1722222222222</v>
      </c>
      <c r="N20" s="117">
        <f t="shared" si="8"/>
        <v>100</v>
      </c>
      <c r="O20" s="117">
        <f t="shared" si="9"/>
        <v>34.323157407407408</v>
      </c>
      <c r="P20" s="117">
        <f t="shared" si="10"/>
        <v>65.676842592592592</v>
      </c>
      <c r="Q20" s="117">
        <f t="shared" si="11"/>
        <v>1806.4953796296297</v>
      </c>
    </row>
    <row r="21" spans="1:17" ht="14.4" x14ac:dyDescent="0.3">
      <c r="A21" s="116">
        <f t="shared" si="12"/>
        <v>4</v>
      </c>
      <c r="B21" s="117">
        <f t="shared" si="13"/>
        <v>9949.0777314814823</v>
      </c>
      <c r="C21" s="117">
        <f t="shared" si="0"/>
        <v>200</v>
      </c>
      <c r="D21" s="117">
        <f t="shared" si="1"/>
        <v>182.39975841049383</v>
      </c>
      <c r="E21" s="117">
        <f t="shared" si="2"/>
        <v>17.600241589506169</v>
      </c>
      <c r="F21" s="117">
        <f t="shared" si="3"/>
        <v>9931.4774898919768</v>
      </c>
      <c r="H21" s="117">
        <f t="shared" si="14"/>
        <v>7040</v>
      </c>
      <c r="I21" s="117">
        <f t="shared" si="4"/>
        <v>400</v>
      </c>
      <c r="J21" s="117">
        <f t="shared" si="5"/>
        <v>0</v>
      </c>
      <c r="K21" s="117">
        <f t="shared" si="6"/>
        <v>400</v>
      </c>
      <c r="L21" s="117">
        <f t="shared" si="7"/>
        <v>6640</v>
      </c>
      <c r="M21" s="117">
        <f t="shared" si="15"/>
        <v>1806.4953796296297</v>
      </c>
      <c r="N21" s="117">
        <f t="shared" si="8"/>
        <v>100</v>
      </c>
      <c r="O21" s="117">
        <f t="shared" si="9"/>
        <v>33.119081959876546</v>
      </c>
      <c r="P21" s="117">
        <f t="shared" si="10"/>
        <v>66.880918040123447</v>
      </c>
      <c r="Q21" s="117">
        <f t="shared" si="11"/>
        <v>1739.6144615895062</v>
      </c>
    </row>
    <row r="22" spans="1:17" ht="14.4" x14ac:dyDescent="0.3">
      <c r="A22" s="116">
        <f t="shared" si="12"/>
        <v>5</v>
      </c>
      <c r="B22" s="117">
        <f t="shared" si="13"/>
        <v>9931.4774898919768</v>
      </c>
      <c r="C22" s="117">
        <f t="shared" si="0"/>
        <v>200</v>
      </c>
      <c r="D22" s="117">
        <f t="shared" si="1"/>
        <v>182.07708731468625</v>
      </c>
      <c r="E22" s="117">
        <f t="shared" si="2"/>
        <v>17.922912685313747</v>
      </c>
      <c r="F22" s="117">
        <f t="shared" si="3"/>
        <v>9913.5545772066635</v>
      </c>
      <c r="H22" s="117">
        <f t="shared" si="14"/>
        <v>6640</v>
      </c>
      <c r="I22" s="117">
        <f t="shared" si="4"/>
        <v>400</v>
      </c>
      <c r="J22" s="117">
        <f t="shared" si="5"/>
        <v>0</v>
      </c>
      <c r="K22" s="117">
        <f t="shared" si="6"/>
        <v>400</v>
      </c>
      <c r="L22" s="117">
        <f t="shared" si="7"/>
        <v>6240</v>
      </c>
      <c r="M22" s="117">
        <f t="shared" si="15"/>
        <v>1739.6144615895062</v>
      </c>
      <c r="N22" s="117">
        <f t="shared" si="8"/>
        <v>100</v>
      </c>
      <c r="O22" s="117">
        <f t="shared" si="9"/>
        <v>31.892931795807613</v>
      </c>
      <c r="P22" s="117">
        <f t="shared" si="10"/>
        <v>68.107068204192387</v>
      </c>
      <c r="Q22" s="117">
        <f t="shared" si="11"/>
        <v>1671.5073933853137</v>
      </c>
    </row>
    <row r="23" spans="1:17" ht="14.4" x14ac:dyDescent="0.3">
      <c r="A23" s="116">
        <f t="shared" si="12"/>
        <v>6</v>
      </c>
      <c r="B23" s="117">
        <f t="shared" si="13"/>
        <v>9913.5545772066635</v>
      </c>
      <c r="C23" s="117">
        <f t="shared" si="0"/>
        <v>200</v>
      </c>
      <c r="D23" s="117">
        <f t="shared" si="1"/>
        <v>181.74850058212218</v>
      </c>
      <c r="E23" s="117">
        <f t="shared" si="2"/>
        <v>18.251499417877824</v>
      </c>
      <c r="F23" s="117">
        <f t="shared" si="3"/>
        <v>9895.3030777887852</v>
      </c>
      <c r="H23" s="117">
        <f t="shared" si="14"/>
        <v>6240</v>
      </c>
      <c r="I23" s="117">
        <f t="shared" si="4"/>
        <v>400</v>
      </c>
      <c r="J23" s="117">
        <f t="shared" si="5"/>
        <v>0</v>
      </c>
      <c r="K23" s="117">
        <f t="shared" si="6"/>
        <v>400</v>
      </c>
      <c r="L23" s="117">
        <f t="shared" si="7"/>
        <v>5840</v>
      </c>
      <c r="M23" s="117">
        <f t="shared" si="15"/>
        <v>1671.5073933853137</v>
      </c>
      <c r="N23" s="117">
        <f t="shared" si="8"/>
        <v>100</v>
      </c>
      <c r="O23" s="117">
        <f t="shared" si="9"/>
        <v>30.644302212064083</v>
      </c>
      <c r="P23" s="117">
        <f t="shared" si="10"/>
        <v>69.355697787935924</v>
      </c>
      <c r="Q23" s="117">
        <f t="shared" si="11"/>
        <v>1602.1516955973777</v>
      </c>
    </row>
    <row r="24" spans="1:17" ht="14.4" x14ac:dyDescent="0.3">
      <c r="A24" s="116">
        <f t="shared" si="12"/>
        <v>7</v>
      </c>
      <c r="B24" s="117">
        <f t="shared" si="13"/>
        <v>9895.3030777887852</v>
      </c>
      <c r="C24" s="117">
        <f t="shared" si="0"/>
        <v>200</v>
      </c>
      <c r="D24" s="117">
        <f t="shared" si="1"/>
        <v>181.41388975946106</v>
      </c>
      <c r="E24" s="117">
        <f t="shared" si="2"/>
        <v>18.586110240538943</v>
      </c>
      <c r="F24" s="117">
        <f t="shared" si="3"/>
        <v>9876.7169675482455</v>
      </c>
      <c r="H24" s="117">
        <f t="shared" si="14"/>
        <v>5840</v>
      </c>
      <c r="I24" s="117">
        <f t="shared" si="4"/>
        <v>400</v>
      </c>
      <c r="J24" s="117">
        <f t="shared" si="5"/>
        <v>0</v>
      </c>
      <c r="K24" s="117">
        <f t="shared" si="6"/>
        <v>400</v>
      </c>
      <c r="L24" s="117">
        <f t="shared" si="7"/>
        <v>5440</v>
      </c>
      <c r="M24" s="117">
        <f t="shared" si="15"/>
        <v>1602.1516955973777</v>
      </c>
      <c r="N24" s="117">
        <f t="shared" si="8"/>
        <v>100</v>
      </c>
      <c r="O24" s="117">
        <f t="shared" si="9"/>
        <v>29.372781085951924</v>
      </c>
      <c r="P24" s="117">
        <f t="shared" si="10"/>
        <v>70.627218914048072</v>
      </c>
      <c r="Q24" s="117">
        <f t="shared" si="11"/>
        <v>1531.5244766833296</v>
      </c>
    </row>
    <row r="25" spans="1:17" ht="14.4" x14ac:dyDescent="0.3">
      <c r="A25" s="116">
        <f t="shared" si="12"/>
        <v>8</v>
      </c>
      <c r="B25" s="117">
        <f t="shared" si="13"/>
        <v>9876.7169675482455</v>
      </c>
      <c r="C25" s="117">
        <f t="shared" si="0"/>
        <v>200</v>
      </c>
      <c r="D25" s="117">
        <f t="shared" si="1"/>
        <v>181.07314440505118</v>
      </c>
      <c r="E25" s="117">
        <f t="shared" si="2"/>
        <v>18.926855594948819</v>
      </c>
      <c r="F25" s="117">
        <f t="shared" si="3"/>
        <v>9857.7901119532962</v>
      </c>
      <c r="H25" s="117">
        <f t="shared" si="14"/>
        <v>5440</v>
      </c>
      <c r="I25" s="117">
        <f t="shared" si="4"/>
        <v>400</v>
      </c>
      <c r="J25" s="117">
        <f t="shared" si="5"/>
        <v>0</v>
      </c>
      <c r="K25" s="117">
        <f t="shared" si="6"/>
        <v>400</v>
      </c>
      <c r="L25" s="117">
        <f t="shared" si="7"/>
        <v>5040</v>
      </c>
      <c r="M25" s="117">
        <f t="shared" si="15"/>
        <v>1531.5244766833296</v>
      </c>
      <c r="N25" s="117">
        <f t="shared" si="8"/>
        <v>100</v>
      </c>
      <c r="O25" s="117">
        <f t="shared" si="9"/>
        <v>28.077948739194376</v>
      </c>
      <c r="P25" s="117">
        <f t="shared" si="10"/>
        <v>71.922051260805631</v>
      </c>
      <c r="Q25" s="117">
        <f t="shared" si="11"/>
        <v>1459.602425422524</v>
      </c>
    </row>
    <row r="26" spans="1:17" ht="14.4" x14ac:dyDescent="0.3">
      <c r="A26" s="116">
        <f t="shared" si="12"/>
        <v>9</v>
      </c>
      <c r="B26" s="117">
        <f t="shared" si="13"/>
        <v>9857.7901119532962</v>
      </c>
      <c r="C26" s="117">
        <f t="shared" si="0"/>
        <v>200</v>
      </c>
      <c r="D26" s="117">
        <f t="shared" si="1"/>
        <v>180.72615205247709</v>
      </c>
      <c r="E26" s="117">
        <f t="shared" si="2"/>
        <v>19.27384794752291</v>
      </c>
      <c r="F26" s="117">
        <f t="shared" si="3"/>
        <v>9838.5162640057733</v>
      </c>
      <c r="H26" s="117">
        <f t="shared" si="14"/>
        <v>5040</v>
      </c>
      <c r="I26" s="117">
        <f t="shared" si="4"/>
        <v>400</v>
      </c>
      <c r="J26" s="117">
        <f t="shared" si="5"/>
        <v>0</v>
      </c>
      <c r="K26" s="117">
        <f t="shared" si="6"/>
        <v>400</v>
      </c>
      <c r="L26" s="117">
        <f t="shared" si="7"/>
        <v>4640</v>
      </c>
      <c r="M26" s="117">
        <f t="shared" si="15"/>
        <v>1459.602425422524</v>
      </c>
      <c r="N26" s="117">
        <f t="shared" si="8"/>
        <v>100</v>
      </c>
      <c r="O26" s="117">
        <f t="shared" si="9"/>
        <v>26.759377799412938</v>
      </c>
      <c r="P26" s="117">
        <f t="shared" si="10"/>
        <v>73.240622200587069</v>
      </c>
      <c r="Q26" s="117">
        <f t="shared" si="11"/>
        <v>1386.361803221937</v>
      </c>
    </row>
    <row r="27" spans="1:17" ht="14.4" x14ac:dyDescent="0.3">
      <c r="A27" s="116">
        <f t="shared" si="12"/>
        <v>10</v>
      </c>
      <c r="B27" s="117">
        <f t="shared" si="13"/>
        <v>9838.5162640057733</v>
      </c>
      <c r="C27" s="117">
        <f t="shared" si="0"/>
        <v>200</v>
      </c>
      <c r="D27" s="117">
        <f t="shared" si="1"/>
        <v>180.37279817343918</v>
      </c>
      <c r="E27" s="117">
        <f t="shared" si="2"/>
        <v>19.627201826560821</v>
      </c>
      <c r="F27" s="117">
        <f t="shared" si="3"/>
        <v>9818.8890621792125</v>
      </c>
      <c r="H27" s="117">
        <f t="shared" si="14"/>
        <v>4640</v>
      </c>
      <c r="I27" s="117">
        <f t="shared" si="4"/>
        <v>400</v>
      </c>
      <c r="J27" s="117">
        <f t="shared" si="5"/>
        <v>0</v>
      </c>
      <c r="K27" s="117">
        <f t="shared" si="6"/>
        <v>400</v>
      </c>
      <c r="L27" s="117">
        <f t="shared" si="7"/>
        <v>4240</v>
      </c>
      <c r="M27" s="117">
        <f t="shared" si="15"/>
        <v>1386.361803221937</v>
      </c>
      <c r="N27" s="117">
        <f t="shared" si="8"/>
        <v>100</v>
      </c>
      <c r="O27" s="117">
        <f t="shared" si="9"/>
        <v>25.416633059068843</v>
      </c>
      <c r="P27" s="117">
        <f t="shared" si="10"/>
        <v>74.583366940931157</v>
      </c>
      <c r="Q27" s="117">
        <f t="shared" si="11"/>
        <v>1311.7784362810057</v>
      </c>
    </row>
    <row r="28" spans="1:17" ht="14.4" x14ac:dyDescent="0.3">
      <c r="A28" s="116">
        <f t="shared" si="12"/>
        <v>11</v>
      </c>
      <c r="B28" s="117">
        <f t="shared" si="13"/>
        <v>9818.8890621792125</v>
      </c>
      <c r="C28" s="117">
        <f t="shared" si="0"/>
        <v>200</v>
      </c>
      <c r="D28" s="117">
        <f t="shared" si="1"/>
        <v>180.01296613995223</v>
      </c>
      <c r="E28" s="117">
        <f t="shared" si="2"/>
        <v>19.987033860047774</v>
      </c>
      <c r="F28" s="117">
        <f t="shared" si="3"/>
        <v>9798.9020283191639</v>
      </c>
      <c r="H28" s="117">
        <f t="shared" si="14"/>
        <v>4240</v>
      </c>
      <c r="I28" s="117">
        <f t="shared" si="4"/>
        <v>400</v>
      </c>
      <c r="J28" s="117">
        <f t="shared" si="5"/>
        <v>0</v>
      </c>
      <c r="K28" s="117">
        <f t="shared" si="6"/>
        <v>400</v>
      </c>
      <c r="L28" s="117">
        <f t="shared" si="7"/>
        <v>3840</v>
      </c>
      <c r="M28" s="117">
        <f t="shared" si="15"/>
        <v>1311.7784362810057</v>
      </c>
      <c r="N28" s="117">
        <f t="shared" si="8"/>
        <v>100</v>
      </c>
      <c r="O28" s="117">
        <f t="shared" si="9"/>
        <v>24.049271331818439</v>
      </c>
      <c r="P28" s="117">
        <f t="shared" si="10"/>
        <v>75.950728668181569</v>
      </c>
      <c r="Q28" s="117">
        <f t="shared" si="11"/>
        <v>1235.8277076128243</v>
      </c>
    </row>
    <row r="29" spans="1:17" ht="14.4" x14ac:dyDescent="0.3">
      <c r="A29" s="116">
        <f t="shared" si="12"/>
        <v>12</v>
      </c>
      <c r="B29" s="117">
        <f t="shared" si="13"/>
        <v>9798.9020283191639</v>
      </c>
      <c r="C29" s="117">
        <f t="shared" si="0"/>
        <v>200</v>
      </c>
      <c r="D29" s="117">
        <f t="shared" si="1"/>
        <v>179.64653718585134</v>
      </c>
      <c r="E29" s="117">
        <f t="shared" si="2"/>
        <v>20.353462814148656</v>
      </c>
      <c r="F29" s="117">
        <f t="shared" si="3"/>
        <v>9778.5485655050161</v>
      </c>
      <c r="H29" s="117">
        <f t="shared" si="14"/>
        <v>3840</v>
      </c>
      <c r="I29" s="117">
        <f t="shared" si="4"/>
        <v>400</v>
      </c>
      <c r="J29" s="117">
        <f t="shared" si="5"/>
        <v>0</v>
      </c>
      <c r="K29" s="117">
        <f t="shared" si="6"/>
        <v>400</v>
      </c>
      <c r="L29" s="117">
        <f t="shared" si="7"/>
        <v>3440</v>
      </c>
      <c r="M29" s="117">
        <f t="shared" si="15"/>
        <v>1235.8277076128243</v>
      </c>
      <c r="N29" s="117">
        <f t="shared" si="8"/>
        <v>100</v>
      </c>
      <c r="O29" s="117">
        <f t="shared" si="9"/>
        <v>22.656841306235112</v>
      </c>
      <c r="P29" s="117">
        <f t="shared" si="10"/>
        <v>77.343158693764892</v>
      </c>
      <c r="Q29" s="117">
        <f t="shared" si="11"/>
        <v>1158.4845489190593</v>
      </c>
    </row>
    <row r="30" spans="1:17" ht="14.4" x14ac:dyDescent="0.3">
      <c r="A30" s="116">
        <f t="shared" si="12"/>
        <v>13</v>
      </c>
      <c r="B30" s="117">
        <f t="shared" si="13"/>
        <v>9778.5485655050161</v>
      </c>
      <c r="C30" s="117">
        <f t="shared" si="0"/>
        <v>200</v>
      </c>
      <c r="D30" s="117">
        <f t="shared" si="1"/>
        <v>179.27339036759196</v>
      </c>
      <c r="E30" s="117">
        <f t="shared" si="2"/>
        <v>20.726609632408042</v>
      </c>
      <c r="F30" s="117">
        <f t="shared" si="3"/>
        <v>9757.8219558726087</v>
      </c>
      <c r="H30" s="117">
        <f t="shared" si="14"/>
        <v>3440</v>
      </c>
      <c r="I30" s="117">
        <f t="shared" si="4"/>
        <v>400</v>
      </c>
      <c r="J30" s="117">
        <f t="shared" si="5"/>
        <v>0</v>
      </c>
      <c r="K30" s="117">
        <f t="shared" si="6"/>
        <v>400</v>
      </c>
      <c r="L30" s="117">
        <f t="shared" si="7"/>
        <v>3040</v>
      </c>
      <c r="M30" s="117">
        <f t="shared" si="15"/>
        <v>1158.4845489190593</v>
      </c>
      <c r="N30" s="117">
        <f t="shared" si="8"/>
        <v>100</v>
      </c>
      <c r="O30" s="117">
        <f t="shared" si="9"/>
        <v>21.23888339684942</v>
      </c>
      <c r="P30" s="117">
        <f t="shared" si="10"/>
        <v>78.761116603150583</v>
      </c>
      <c r="Q30" s="117">
        <f t="shared" si="11"/>
        <v>1079.7234323159087</v>
      </c>
    </row>
    <row r="31" spans="1:17" ht="14.4" x14ac:dyDescent="0.3">
      <c r="A31" s="116">
        <f t="shared" si="12"/>
        <v>14</v>
      </c>
      <c r="B31" s="117">
        <f t="shared" si="13"/>
        <v>9757.8219558726087</v>
      </c>
      <c r="C31" s="117">
        <f t="shared" si="0"/>
        <v>200</v>
      </c>
      <c r="D31" s="117">
        <f t="shared" si="1"/>
        <v>178.89340252433115</v>
      </c>
      <c r="E31" s="117">
        <f t="shared" si="2"/>
        <v>21.106597475668849</v>
      </c>
      <c r="F31" s="117">
        <f t="shared" si="3"/>
        <v>9736.7153583969393</v>
      </c>
      <c r="H31" s="117">
        <f t="shared" si="14"/>
        <v>3040</v>
      </c>
      <c r="I31" s="117">
        <f t="shared" si="4"/>
        <v>400</v>
      </c>
      <c r="J31" s="117">
        <f t="shared" si="5"/>
        <v>0</v>
      </c>
      <c r="K31" s="117">
        <f t="shared" si="6"/>
        <v>400</v>
      </c>
      <c r="L31" s="117">
        <f t="shared" si="7"/>
        <v>2640</v>
      </c>
      <c r="M31" s="117">
        <f t="shared" si="15"/>
        <v>1079.7234323159087</v>
      </c>
      <c r="N31" s="117">
        <f t="shared" si="8"/>
        <v>100</v>
      </c>
      <c r="O31" s="117">
        <f t="shared" si="9"/>
        <v>19.794929592458324</v>
      </c>
      <c r="P31" s="117">
        <f t="shared" si="10"/>
        <v>80.205070407541683</v>
      </c>
      <c r="Q31" s="117">
        <f t="shared" si="11"/>
        <v>999.51836190836707</v>
      </c>
    </row>
    <row r="32" spans="1:17" ht="14.4" x14ac:dyDescent="0.3">
      <c r="A32" s="116">
        <f t="shared" si="12"/>
        <v>15</v>
      </c>
      <c r="B32" s="117">
        <f t="shared" si="13"/>
        <v>9736.7153583969393</v>
      </c>
      <c r="C32" s="117">
        <f t="shared" si="0"/>
        <v>200</v>
      </c>
      <c r="D32" s="117">
        <f t="shared" si="1"/>
        <v>178.50644823727723</v>
      </c>
      <c r="E32" s="117">
        <f t="shared" si="2"/>
        <v>21.493551762722774</v>
      </c>
      <c r="F32" s="117">
        <f t="shared" si="3"/>
        <v>9715.2218066342157</v>
      </c>
      <c r="H32" s="117">
        <f t="shared" si="14"/>
        <v>2640</v>
      </c>
      <c r="I32" s="117">
        <f t="shared" si="4"/>
        <v>400</v>
      </c>
      <c r="J32" s="117">
        <f t="shared" si="5"/>
        <v>0</v>
      </c>
      <c r="K32" s="117">
        <f t="shared" si="6"/>
        <v>400</v>
      </c>
      <c r="L32" s="117">
        <f t="shared" si="7"/>
        <v>2240</v>
      </c>
      <c r="M32" s="117">
        <f t="shared" si="15"/>
        <v>999.51836190836707</v>
      </c>
      <c r="N32" s="117">
        <f t="shared" si="8"/>
        <v>100</v>
      </c>
      <c r="O32" s="117">
        <f t="shared" si="9"/>
        <v>18.324503301653397</v>
      </c>
      <c r="P32" s="117">
        <f t="shared" si="10"/>
        <v>81.675496698346606</v>
      </c>
      <c r="Q32" s="117">
        <f t="shared" si="11"/>
        <v>917.84286521002048</v>
      </c>
    </row>
    <row r="33" spans="1:17" ht="14.4" x14ac:dyDescent="0.3">
      <c r="A33" s="116">
        <f t="shared" si="12"/>
        <v>16</v>
      </c>
      <c r="B33" s="117">
        <f t="shared" si="13"/>
        <v>9715.2218066342157</v>
      </c>
      <c r="C33" s="117">
        <f t="shared" si="0"/>
        <v>200</v>
      </c>
      <c r="D33" s="117">
        <f t="shared" si="1"/>
        <v>178.11239978829394</v>
      </c>
      <c r="E33" s="117">
        <f t="shared" si="2"/>
        <v>21.887600211706058</v>
      </c>
      <c r="F33" s="117">
        <f t="shared" si="3"/>
        <v>9693.3342064225089</v>
      </c>
      <c r="H33" s="117">
        <f t="shared" si="14"/>
        <v>2240</v>
      </c>
      <c r="I33" s="117">
        <f t="shared" si="4"/>
        <v>400</v>
      </c>
      <c r="J33" s="117">
        <f t="shared" si="5"/>
        <v>0</v>
      </c>
      <c r="K33" s="117">
        <f t="shared" si="6"/>
        <v>400</v>
      </c>
      <c r="L33" s="117">
        <f t="shared" si="7"/>
        <v>1840</v>
      </c>
      <c r="M33" s="117">
        <f t="shared" si="15"/>
        <v>917.84286521002048</v>
      </c>
      <c r="N33" s="117">
        <f t="shared" si="8"/>
        <v>100</v>
      </c>
      <c r="O33" s="117">
        <f t="shared" si="9"/>
        <v>16.827119195517042</v>
      </c>
      <c r="P33" s="117">
        <f t="shared" si="10"/>
        <v>83.172880804482958</v>
      </c>
      <c r="Q33" s="117">
        <f t="shared" si="11"/>
        <v>834.66998440553755</v>
      </c>
    </row>
    <row r="34" spans="1:17" ht="14.4" x14ac:dyDescent="0.3">
      <c r="A34" s="116">
        <f t="shared" si="12"/>
        <v>17</v>
      </c>
      <c r="B34" s="117">
        <f t="shared" si="13"/>
        <v>9693.3342064225089</v>
      </c>
      <c r="C34" s="117">
        <f t="shared" si="0"/>
        <v>200</v>
      </c>
      <c r="D34" s="117">
        <f t="shared" si="1"/>
        <v>177.711127117746</v>
      </c>
      <c r="E34" s="117">
        <f t="shared" si="2"/>
        <v>22.288872882253997</v>
      </c>
      <c r="F34" s="117">
        <f t="shared" si="3"/>
        <v>9671.0453335402544</v>
      </c>
      <c r="H34" s="117">
        <f t="shared" si="14"/>
        <v>1840</v>
      </c>
      <c r="I34" s="117">
        <f t="shared" si="4"/>
        <v>400</v>
      </c>
      <c r="J34" s="117">
        <f t="shared" si="5"/>
        <v>0</v>
      </c>
      <c r="K34" s="117">
        <f t="shared" si="6"/>
        <v>400</v>
      </c>
      <c r="L34" s="117">
        <f t="shared" si="7"/>
        <v>1440</v>
      </c>
      <c r="M34" s="117">
        <f t="shared" si="15"/>
        <v>834.66998440553755</v>
      </c>
      <c r="N34" s="117">
        <f t="shared" si="8"/>
        <v>100</v>
      </c>
      <c r="O34" s="117">
        <f t="shared" si="9"/>
        <v>15.302283047434855</v>
      </c>
      <c r="P34" s="117">
        <f t="shared" si="10"/>
        <v>84.697716952565145</v>
      </c>
      <c r="Q34" s="117">
        <f t="shared" si="11"/>
        <v>749.97226745297235</v>
      </c>
    </row>
    <row r="35" spans="1:17" ht="14.4" x14ac:dyDescent="0.3">
      <c r="A35" s="116">
        <f t="shared" si="12"/>
        <v>18</v>
      </c>
      <c r="B35" s="117">
        <f t="shared" si="13"/>
        <v>9671.0453335402544</v>
      </c>
      <c r="C35" s="117">
        <f t="shared" si="0"/>
        <v>200</v>
      </c>
      <c r="D35" s="117">
        <f t="shared" si="1"/>
        <v>177.30249778157133</v>
      </c>
      <c r="E35" s="117">
        <f t="shared" si="2"/>
        <v>22.697502218428667</v>
      </c>
      <c r="F35" s="117">
        <f t="shared" si="3"/>
        <v>9648.3478313218257</v>
      </c>
      <c r="H35" s="117">
        <f t="shared" si="14"/>
        <v>1440</v>
      </c>
      <c r="I35" s="117">
        <f t="shared" si="4"/>
        <v>400</v>
      </c>
      <c r="J35" s="117">
        <f t="shared" si="5"/>
        <v>0</v>
      </c>
      <c r="K35" s="117">
        <f t="shared" si="6"/>
        <v>400</v>
      </c>
      <c r="L35" s="117">
        <f t="shared" si="7"/>
        <v>1040</v>
      </c>
      <c r="M35" s="117">
        <f t="shared" si="15"/>
        <v>749.97226745297235</v>
      </c>
      <c r="N35" s="117">
        <f t="shared" si="8"/>
        <v>100</v>
      </c>
      <c r="O35" s="117">
        <f t="shared" si="9"/>
        <v>13.749491569971159</v>
      </c>
      <c r="P35" s="117">
        <f t="shared" si="10"/>
        <v>86.250508430028844</v>
      </c>
      <c r="Q35" s="117">
        <f t="shared" si="11"/>
        <v>663.7217590229435</v>
      </c>
    </row>
    <row r="36" spans="1:17" ht="14.4" x14ac:dyDescent="0.3">
      <c r="A36" s="116">
        <f t="shared" si="12"/>
        <v>19</v>
      </c>
      <c r="B36" s="117">
        <f t="shared" si="13"/>
        <v>9648.3478313218257</v>
      </c>
      <c r="C36" s="117">
        <f t="shared" si="0"/>
        <v>200</v>
      </c>
      <c r="D36" s="117">
        <f t="shared" si="1"/>
        <v>176.88637690756681</v>
      </c>
      <c r="E36" s="117">
        <f t="shared" si="2"/>
        <v>23.113623092433187</v>
      </c>
      <c r="F36" s="117">
        <f t="shared" si="3"/>
        <v>9625.2342082293926</v>
      </c>
      <c r="H36" s="117">
        <f t="shared" si="14"/>
        <v>1040</v>
      </c>
      <c r="I36" s="117">
        <f t="shared" si="4"/>
        <v>400</v>
      </c>
      <c r="J36" s="117">
        <f t="shared" si="5"/>
        <v>21.658000000000001</v>
      </c>
      <c r="K36" s="117">
        <f t="shared" si="6"/>
        <v>378.34199999999998</v>
      </c>
      <c r="L36" s="117">
        <f t="shared" si="7"/>
        <v>661.6579999999999</v>
      </c>
      <c r="M36" s="117">
        <f t="shared" si="15"/>
        <v>663.7217590229435</v>
      </c>
      <c r="N36" s="117">
        <f t="shared" si="8"/>
        <v>100</v>
      </c>
      <c r="O36" s="117">
        <f t="shared" si="9"/>
        <v>12.168232248753965</v>
      </c>
      <c r="P36" s="117">
        <f t="shared" si="10"/>
        <v>87.831767751246034</v>
      </c>
      <c r="Q36" s="117">
        <f t="shared" si="11"/>
        <v>575.88999127169745</v>
      </c>
    </row>
    <row r="37" spans="1:17" ht="14.4" x14ac:dyDescent="0.3">
      <c r="A37" s="116">
        <f t="shared" si="12"/>
        <v>20</v>
      </c>
      <c r="B37" s="117">
        <f t="shared" si="13"/>
        <v>9625.2342082293926</v>
      </c>
      <c r="C37" s="117">
        <f t="shared" si="0"/>
        <v>200</v>
      </c>
      <c r="D37" s="117">
        <f t="shared" si="1"/>
        <v>176.46262715087221</v>
      </c>
      <c r="E37" s="117">
        <f t="shared" si="2"/>
        <v>23.537372849127792</v>
      </c>
      <c r="F37" s="117">
        <f t="shared" si="3"/>
        <v>9601.696835380264</v>
      </c>
      <c r="H37" s="117">
        <f t="shared" si="14"/>
        <v>661.6579999999999</v>
      </c>
      <c r="I37" s="117">
        <f t="shared" si="4"/>
        <v>400</v>
      </c>
      <c r="J37" s="117">
        <f t="shared" si="5"/>
        <v>13.779027849999999</v>
      </c>
      <c r="K37" s="117">
        <f t="shared" si="6"/>
        <v>386.22097215000002</v>
      </c>
      <c r="L37" s="117">
        <f t="shared" si="7"/>
        <v>275.43702784999994</v>
      </c>
      <c r="M37" s="117">
        <f t="shared" si="15"/>
        <v>575.88999127169745</v>
      </c>
      <c r="N37" s="117">
        <f t="shared" si="8"/>
        <v>100</v>
      </c>
      <c r="O37" s="117">
        <f t="shared" si="9"/>
        <v>10.557983173314453</v>
      </c>
      <c r="P37" s="117">
        <f t="shared" si="10"/>
        <v>89.442016826685546</v>
      </c>
      <c r="Q37" s="117">
        <f t="shared" si="11"/>
        <v>486.44797444501194</v>
      </c>
    </row>
    <row r="38" spans="1:17" ht="14.4" x14ac:dyDescent="0.3">
      <c r="A38" s="116">
        <f t="shared" si="12"/>
        <v>21</v>
      </c>
      <c r="B38" s="117">
        <f t="shared" si="13"/>
        <v>9601.696835380264</v>
      </c>
      <c r="C38" s="117">
        <f t="shared" si="0"/>
        <v>200</v>
      </c>
      <c r="D38" s="117">
        <f t="shared" si="1"/>
        <v>176.03110864863817</v>
      </c>
      <c r="E38" s="117">
        <f t="shared" si="2"/>
        <v>23.968891351361833</v>
      </c>
      <c r="F38" s="117">
        <f t="shared" si="3"/>
        <v>9577.7279440289021</v>
      </c>
      <c r="H38" s="117">
        <f t="shared" si="14"/>
        <v>275.43702784999994</v>
      </c>
      <c r="I38" s="117">
        <f t="shared" si="4"/>
        <v>281.1730039549762</v>
      </c>
      <c r="J38" s="117">
        <f t="shared" si="5"/>
        <v>5.735976104976249</v>
      </c>
      <c r="K38" s="117">
        <f t="shared" si="6"/>
        <v>275.43702784999994</v>
      </c>
      <c r="L38" s="117">
        <f t="shared" si="7"/>
        <v>0</v>
      </c>
      <c r="M38" s="117">
        <f t="shared" si="15"/>
        <v>486.44797444501194</v>
      </c>
      <c r="N38" s="117">
        <f t="shared" si="8"/>
        <v>100</v>
      </c>
      <c r="O38" s="117">
        <f t="shared" si="9"/>
        <v>8.9182128648252181</v>
      </c>
      <c r="P38" s="117">
        <f t="shared" si="10"/>
        <v>91.081787135174778</v>
      </c>
      <c r="Q38" s="117">
        <f t="shared" si="11"/>
        <v>395.36618730983713</v>
      </c>
    </row>
    <row r="39" spans="1:17" ht="14.4" x14ac:dyDescent="0.3">
      <c r="A39" s="116">
        <f t="shared" si="12"/>
        <v>22</v>
      </c>
      <c r="B39" s="117">
        <f t="shared" si="13"/>
        <v>9577.7279440289021</v>
      </c>
      <c r="C39" s="117">
        <f t="shared" si="0"/>
        <v>200</v>
      </c>
      <c r="D39" s="117">
        <f t="shared" si="1"/>
        <v>175.5916789738632</v>
      </c>
      <c r="E39" s="117">
        <f t="shared" si="2"/>
        <v>24.408321026136804</v>
      </c>
      <c r="F39" s="117">
        <f t="shared" si="3"/>
        <v>9553.3196230027661</v>
      </c>
      <c r="H39" s="117" t="str">
        <f t="shared" si="14"/>
        <v/>
      </c>
      <c r="I39" s="117" t="str">
        <f t="shared" si="4"/>
        <v/>
      </c>
      <c r="J39" s="117" t="str">
        <f t="shared" si="5"/>
        <v/>
      </c>
      <c r="K39" s="117" t="str">
        <f t="shared" si="6"/>
        <v/>
      </c>
      <c r="L39" s="117" t="str">
        <f t="shared" si="7"/>
        <v/>
      </c>
      <c r="M39" s="117">
        <f t="shared" si="15"/>
        <v>395.36618730983713</v>
      </c>
      <c r="N39" s="117">
        <f t="shared" si="8"/>
        <v>100</v>
      </c>
      <c r="O39" s="117">
        <f t="shared" si="9"/>
        <v>7.2483801006803477</v>
      </c>
      <c r="P39" s="117">
        <f t="shared" si="10"/>
        <v>92.75161989931965</v>
      </c>
      <c r="Q39" s="117">
        <f t="shared" si="11"/>
        <v>302.61456741051745</v>
      </c>
    </row>
    <row r="40" spans="1:17" ht="14.4" x14ac:dyDescent="0.3">
      <c r="A40" s="116">
        <f t="shared" si="12"/>
        <v>23</v>
      </c>
      <c r="B40" s="117">
        <f t="shared" si="13"/>
        <v>9553.3196230027661</v>
      </c>
      <c r="C40" s="117">
        <f t="shared" si="0"/>
        <v>200</v>
      </c>
      <c r="D40" s="117">
        <f t="shared" si="1"/>
        <v>175.14419308838404</v>
      </c>
      <c r="E40" s="117">
        <f t="shared" si="2"/>
        <v>24.855806911615957</v>
      </c>
      <c r="F40" s="117">
        <f t="shared" si="3"/>
        <v>9528.4638160911509</v>
      </c>
      <c r="H40" s="117" t="str">
        <f t="shared" si="14"/>
        <v/>
      </c>
      <c r="I40" s="117" t="str">
        <f t="shared" si="4"/>
        <v/>
      </c>
      <c r="J40" s="117" t="str">
        <f t="shared" si="5"/>
        <v/>
      </c>
      <c r="K40" s="117" t="str">
        <f t="shared" si="6"/>
        <v/>
      </c>
      <c r="L40" s="117" t="str">
        <f t="shared" si="7"/>
        <v/>
      </c>
      <c r="M40" s="117">
        <f t="shared" si="15"/>
        <v>302.61456741051745</v>
      </c>
      <c r="N40" s="117">
        <f t="shared" si="8"/>
        <v>100</v>
      </c>
      <c r="O40" s="117">
        <f t="shared" si="9"/>
        <v>5.5479337358594867</v>
      </c>
      <c r="P40" s="117">
        <f t="shared" si="10"/>
        <v>94.452066264140512</v>
      </c>
      <c r="Q40" s="117">
        <f t="shared" si="11"/>
        <v>208.16250114637694</v>
      </c>
    </row>
    <row r="41" spans="1:17" ht="14.4" x14ac:dyDescent="0.3">
      <c r="A41" s="116">
        <f t="shared" si="12"/>
        <v>24</v>
      </c>
      <c r="B41" s="117">
        <f t="shared" si="13"/>
        <v>9528.4638160911509</v>
      </c>
      <c r="C41" s="117">
        <f t="shared" si="0"/>
        <v>200</v>
      </c>
      <c r="D41" s="117">
        <f t="shared" si="1"/>
        <v>174.68850329500444</v>
      </c>
      <c r="E41" s="117">
        <f t="shared" si="2"/>
        <v>25.311496704995562</v>
      </c>
      <c r="F41" s="117">
        <f t="shared" si="3"/>
        <v>9503.1523193861558</v>
      </c>
      <c r="H41" s="117" t="str">
        <f t="shared" si="14"/>
        <v/>
      </c>
      <c r="I41" s="117" t="str">
        <f t="shared" si="4"/>
        <v/>
      </c>
      <c r="J41" s="117" t="str">
        <f t="shared" si="5"/>
        <v/>
      </c>
      <c r="K41" s="117" t="str">
        <f t="shared" si="6"/>
        <v/>
      </c>
      <c r="L41" s="117" t="str">
        <f t="shared" si="7"/>
        <v/>
      </c>
      <c r="M41" s="117">
        <f t="shared" si="15"/>
        <v>208.16250114637694</v>
      </c>
      <c r="N41" s="117">
        <f t="shared" si="8"/>
        <v>100</v>
      </c>
      <c r="O41" s="117">
        <f t="shared" si="9"/>
        <v>3.8163125210169104</v>
      </c>
      <c r="P41" s="117">
        <f t="shared" si="10"/>
        <v>96.183687478983089</v>
      </c>
      <c r="Q41" s="117">
        <f t="shared" si="11"/>
        <v>111.97881366739384</v>
      </c>
    </row>
    <row r="42" spans="1:17" ht="14.4" x14ac:dyDescent="0.3">
      <c r="A42" s="116">
        <f t="shared" si="12"/>
        <v>25</v>
      </c>
      <c r="B42" s="117">
        <f t="shared" si="13"/>
        <v>9503.1523193861558</v>
      </c>
      <c r="C42" s="117">
        <f t="shared" si="0"/>
        <v>200</v>
      </c>
      <c r="D42" s="117">
        <f t="shared" si="1"/>
        <v>174.22445918874618</v>
      </c>
      <c r="E42" s="117">
        <f t="shared" si="2"/>
        <v>25.775540811253819</v>
      </c>
      <c r="F42" s="117">
        <f t="shared" si="3"/>
        <v>9477.3767785749023</v>
      </c>
      <c r="H42" s="117" t="str">
        <f t="shared" si="14"/>
        <v/>
      </c>
      <c r="I42" s="117" t="str">
        <f t="shared" si="4"/>
        <v/>
      </c>
      <c r="J42" s="117" t="str">
        <f t="shared" si="5"/>
        <v/>
      </c>
      <c r="K42" s="117" t="str">
        <f t="shared" si="6"/>
        <v/>
      </c>
      <c r="L42" s="117" t="str">
        <f t="shared" si="7"/>
        <v/>
      </c>
      <c r="M42" s="117">
        <f t="shared" si="15"/>
        <v>111.97881366739384</v>
      </c>
      <c r="N42" s="117">
        <f t="shared" si="8"/>
        <v>100</v>
      </c>
      <c r="O42" s="117">
        <f t="shared" si="9"/>
        <v>2.0529449172355538</v>
      </c>
      <c r="P42" s="117">
        <f t="shared" si="10"/>
        <v>97.94705508276445</v>
      </c>
      <c r="Q42" s="117">
        <f t="shared" si="11"/>
        <v>14.031758584629387</v>
      </c>
    </row>
    <row r="43" spans="1:17" ht="14.4" x14ac:dyDescent="0.3">
      <c r="A43" s="116">
        <f t="shared" si="12"/>
        <v>26</v>
      </c>
      <c r="B43" s="117">
        <f t="shared" si="13"/>
        <v>9477.3767785749023</v>
      </c>
      <c r="C43" s="117">
        <f t="shared" si="0"/>
        <v>200</v>
      </c>
      <c r="D43" s="117">
        <f t="shared" si="1"/>
        <v>173.75190760720653</v>
      </c>
      <c r="E43" s="117">
        <f t="shared" si="2"/>
        <v>26.248092392793467</v>
      </c>
      <c r="F43" s="117">
        <f t="shared" si="3"/>
        <v>9451.1286861821081</v>
      </c>
      <c r="H43" s="117" t="str">
        <f t="shared" si="14"/>
        <v/>
      </c>
      <c r="I43" s="117" t="str">
        <f t="shared" si="4"/>
        <v/>
      </c>
      <c r="J43" s="117" t="str">
        <f t="shared" si="5"/>
        <v/>
      </c>
      <c r="K43" s="117" t="str">
        <f t="shared" si="6"/>
        <v/>
      </c>
      <c r="L43" s="117" t="str">
        <f t="shared" si="7"/>
        <v/>
      </c>
      <c r="M43" s="117">
        <f t="shared" si="15"/>
        <v>14.031758584629387</v>
      </c>
      <c r="N43" s="117">
        <f t="shared" si="8"/>
        <v>14.289007492014258</v>
      </c>
      <c r="O43" s="117">
        <f t="shared" si="9"/>
        <v>0.25724890738487211</v>
      </c>
      <c r="P43" s="117">
        <f t="shared" si="10"/>
        <v>14.031758584629387</v>
      </c>
      <c r="Q43" s="117">
        <f t="shared" si="11"/>
        <v>0</v>
      </c>
    </row>
    <row r="44" spans="1:17" ht="14.4" x14ac:dyDescent="0.3">
      <c r="A44" s="116">
        <f t="shared" si="12"/>
        <v>27</v>
      </c>
      <c r="B44" s="117">
        <f t="shared" si="13"/>
        <v>9451.1286861821081</v>
      </c>
      <c r="C44" s="117">
        <f t="shared" si="0"/>
        <v>200</v>
      </c>
      <c r="D44" s="117">
        <f t="shared" si="1"/>
        <v>173.27069258000532</v>
      </c>
      <c r="E44" s="117">
        <f t="shared" si="2"/>
        <v>26.729307419994683</v>
      </c>
      <c r="F44" s="117">
        <f t="shared" si="3"/>
        <v>9424.399378762113</v>
      </c>
      <c r="H44" s="117" t="str">
        <f t="shared" si="14"/>
        <v/>
      </c>
      <c r="I44" s="117" t="str">
        <f t="shared" si="4"/>
        <v/>
      </c>
      <c r="J44" s="117" t="str">
        <f t="shared" si="5"/>
        <v/>
      </c>
      <c r="K44" s="117" t="str">
        <f t="shared" si="6"/>
        <v/>
      </c>
      <c r="L44" s="117" t="str">
        <f t="shared" si="7"/>
        <v/>
      </c>
      <c r="M44" s="117" t="str">
        <f t="shared" si="15"/>
        <v/>
      </c>
      <c r="N44" s="117" t="str">
        <f t="shared" si="8"/>
        <v/>
      </c>
      <c r="O44" s="117" t="str">
        <f t="shared" si="9"/>
        <v/>
      </c>
      <c r="P44" s="117" t="str">
        <f t="shared" si="10"/>
        <v/>
      </c>
      <c r="Q44" s="117" t="str">
        <f t="shared" si="11"/>
        <v/>
      </c>
    </row>
    <row r="45" spans="1:17" ht="14.4" x14ac:dyDescent="0.3">
      <c r="A45" s="116">
        <f t="shared" si="12"/>
        <v>28</v>
      </c>
      <c r="B45" s="117">
        <f t="shared" si="13"/>
        <v>9424.399378762113</v>
      </c>
      <c r="C45" s="117">
        <f t="shared" si="0"/>
        <v>200</v>
      </c>
      <c r="D45" s="117">
        <f t="shared" si="1"/>
        <v>172.78065527730541</v>
      </c>
      <c r="E45" s="117">
        <f t="shared" si="2"/>
        <v>27.219344722694586</v>
      </c>
      <c r="F45" s="117">
        <f t="shared" si="3"/>
        <v>9397.1800340394184</v>
      </c>
      <c r="H45" s="117" t="str">
        <f t="shared" si="14"/>
        <v/>
      </c>
      <c r="I45" s="117" t="str">
        <f t="shared" si="4"/>
        <v/>
      </c>
      <c r="J45" s="117" t="str">
        <f t="shared" si="5"/>
        <v/>
      </c>
      <c r="K45" s="117" t="str">
        <f t="shared" si="6"/>
        <v/>
      </c>
      <c r="L45" s="117" t="str">
        <f t="shared" si="7"/>
        <v/>
      </c>
      <c r="M45" s="117" t="str">
        <f t="shared" si="15"/>
        <v/>
      </c>
      <c r="N45" s="117" t="str">
        <f t="shared" si="8"/>
        <v/>
      </c>
      <c r="O45" s="117" t="str">
        <f t="shared" si="9"/>
        <v/>
      </c>
      <c r="P45" s="117" t="str">
        <f t="shared" si="10"/>
        <v/>
      </c>
      <c r="Q45" s="117" t="str">
        <f t="shared" si="11"/>
        <v/>
      </c>
    </row>
    <row r="46" spans="1:17" ht="14.4" x14ac:dyDescent="0.3">
      <c r="A46" s="116">
        <f t="shared" si="12"/>
        <v>29</v>
      </c>
      <c r="B46" s="117">
        <f t="shared" si="13"/>
        <v>9397.1800340394184</v>
      </c>
      <c r="C46" s="117">
        <f t="shared" si="0"/>
        <v>200</v>
      </c>
      <c r="D46" s="117">
        <f t="shared" si="1"/>
        <v>172.28163395738935</v>
      </c>
      <c r="E46" s="117">
        <f t="shared" si="2"/>
        <v>27.718366042610654</v>
      </c>
      <c r="F46" s="117">
        <f t="shared" si="3"/>
        <v>9369.4616679968076</v>
      </c>
      <c r="H46" s="117" t="str">
        <f t="shared" si="14"/>
        <v/>
      </c>
      <c r="I46" s="117" t="str">
        <f t="shared" si="4"/>
        <v/>
      </c>
      <c r="J46" s="117" t="str">
        <f t="shared" si="5"/>
        <v/>
      </c>
      <c r="K46" s="117" t="str">
        <f t="shared" si="6"/>
        <v/>
      </c>
      <c r="L46" s="117" t="str">
        <f t="shared" si="7"/>
        <v/>
      </c>
      <c r="M46" s="117" t="str">
        <f t="shared" si="15"/>
        <v/>
      </c>
      <c r="N46" s="117" t="str">
        <f t="shared" si="8"/>
        <v/>
      </c>
      <c r="O46" s="117" t="str">
        <f t="shared" si="9"/>
        <v/>
      </c>
      <c r="P46" s="117" t="str">
        <f t="shared" si="10"/>
        <v/>
      </c>
      <c r="Q46" s="117" t="str">
        <f t="shared" si="11"/>
        <v/>
      </c>
    </row>
    <row r="47" spans="1:17" ht="14.4" x14ac:dyDescent="0.3">
      <c r="A47" s="116">
        <f t="shared" si="12"/>
        <v>30</v>
      </c>
      <c r="B47" s="117">
        <f t="shared" si="13"/>
        <v>9369.4616679968076</v>
      </c>
      <c r="C47" s="117">
        <f t="shared" si="0"/>
        <v>200</v>
      </c>
      <c r="D47" s="117">
        <f t="shared" si="1"/>
        <v>171.77346391327481</v>
      </c>
      <c r="E47" s="117">
        <f t="shared" si="2"/>
        <v>28.22653608672519</v>
      </c>
      <c r="F47" s="117">
        <f t="shared" si="3"/>
        <v>9341.2351319100817</v>
      </c>
      <c r="H47" s="117" t="str">
        <f t="shared" si="14"/>
        <v/>
      </c>
      <c r="I47" s="117" t="str">
        <f t="shared" si="4"/>
        <v/>
      </c>
      <c r="J47" s="117" t="str">
        <f t="shared" si="5"/>
        <v/>
      </c>
      <c r="K47" s="117" t="str">
        <f t="shared" si="6"/>
        <v/>
      </c>
      <c r="L47" s="117" t="str">
        <f t="shared" si="7"/>
        <v/>
      </c>
      <c r="M47" s="117" t="str">
        <f t="shared" si="15"/>
        <v/>
      </c>
      <c r="N47" s="117" t="str">
        <f t="shared" si="8"/>
        <v/>
      </c>
      <c r="O47" s="117" t="str">
        <f t="shared" si="9"/>
        <v/>
      </c>
      <c r="P47" s="117" t="str">
        <f t="shared" si="10"/>
        <v/>
      </c>
      <c r="Q47" s="117" t="str">
        <f t="shared" si="11"/>
        <v/>
      </c>
    </row>
    <row r="48" spans="1:17" ht="14.4" x14ac:dyDescent="0.3">
      <c r="A48" s="116">
        <f t="shared" si="12"/>
        <v>31</v>
      </c>
      <c r="B48" s="117">
        <f t="shared" si="13"/>
        <v>9341.2351319100817</v>
      </c>
      <c r="C48" s="117">
        <f t="shared" si="0"/>
        <v>200</v>
      </c>
      <c r="D48" s="117">
        <f t="shared" si="1"/>
        <v>171.25597741835151</v>
      </c>
      <c r="E48" s="117">
        <f t="shared" si="2"/>
        <v>28.744022581648494</v>
      </c>
      <c r="F48" s="117">
        <f t="shared" si="3"/>
        <v>9312.4911093284336</v>
      </c>
      <c r="H48" s="117" t="str">
        <f t="shared" si="14"/>
        <v/>
      </c>
      <c r="I48" s="117" t="str">
        <f t="shared" si="4"/>
        <v/>
      </c>
      <c r="J48" s="117" t="str">
        <f t="shared" si="5"/>
        <v/>
      </c>
      <c r="K48" s="117" t="str">
        <f t="shared" si="6"/>
        <v/>
      </c>
      <c r="L48" s="117" t="str">
        <f t="shared" si="7"/>
        <v/>
      </c>
      <c r="M48" s="117" t="str">
        <f t="shared" si="15"/>
        <v/>
      </c>
      <c r="N48" s="117" t="str">
        <f t="shared" si="8"/>
        <v/>
      </c>
      <c r="O48" s="117" t="str">
        <f t="shared" si="9"/>
        <v/>
      </c>
      <c r="P48" s="117" t="str">
        <f t="shared" si="10"/>
        <v/>
      </c>
      <c r="Q48" s="117" t="str">
        <f t="shared" si="11"/>
        <v/>
      </c>
    </row>
    <row r="49" spans="1:17" ht="14.4" x14ac:dyDescent="0.3">
      <c r="A49" s="116">
        <f t="shared" si="12"/>
        <v>32</v>
      </c>
      <c r="B49" s="117">
        <f t="shared" si="13"/>
        <v>9312.4911093284336</v>
      </c>
      <c r="C49" s="117">
        <f t="shared" si="0"/>
        <v>200</v>
      </c>
      <c r="D49" s="117">
        <f t="shared" si="1"/>
        <v>170.72900367102127</v>
      </c>
      <c r="E49" s="117">
        <f t="shared" si="2"/>
        <v>29.270996328978725</v>
      </c>
      <c r="F49" s="117">
        <f t="shared" si="3"/>
        <v>9283.2201129994555</v>
      </c>
      <c r="H49" s="117" t="str">
        <f t="shared" si="14"/>
        <v/>
      </c>
      <c r="I49" s="117" t="str">
        <f t="shared" si="4"/>
        <v/>
      </c>
      <c r="J49" s="117" t="str">
        <f t="shared" si="5"/>
        <v/>
      </c>
      <c r="K49" s="117" t="str">
        <f t="shared" si="6"/>
        <v/>
      </c>
      <c r="L49" s="117" t="str">
        <f t="shared" si="7"/>
        <v/>
      </c>
      <c r="M49" s="117" t="str">
        <f t="shared" si="15"/>
        <v/>
      </c>
      <c r="N49" s="117" t="str">
        <f t="shared" si="8"/>
        <v/>
      </c>
      <c r="O49" s="117" t="str">
        <f t="shared" si="9"/>
        <v/>
      </c>
      <c r="P49" s="117" t="str">
        <f t="shared" si="10"/>
        <v/>
      </c>
      <c r="Q49" s="117" t="str">
        <f t="shared" si="11"/>
        <v/>
      </c>
    </row>
    <row r="50" spans="1:17" ht="14.4" x14ac:dyDescent="0.3">
      <c r="A50" s="116">
        <f t="shared" si="12"/>
        <v>33</v>
      </c>
      <c r="B50" s="117">
        <f t="shared" si="13"/>
        <v>9283.2201129994555</v>
      </c>
      <c r="C50" s="117">
        <f t="shared" si="0"/>
        <v>200</v>
      </c>
      <c r="D50" s="117">
        <f t="shared" si="1"/>
        <v>170.19236873832335</v>
      </c>
      <c r="E50" s="117">
        <f t="shared" si="2"/>
        <v>29.807631261676647</v>
      </c>
      <c r="F50" s="117">
        <f t="shared" si="3"/>
        <v>9253.4124817377797</v>
      </c>
      <c r="H50" s="117" t="str">
        <f t="shared" si="14"/>
        <v/>
      </c>
      <c r="I50" s="117" t="str">
        <f t="shared" si="4"/>
        <v/>
      </c>
      <c r="J50" s="117" t="str">
        <f t="shared" si="5"/>
        <v/>
      </c>
      <c r="K50" s="117" t="str">
        <f t="shared" si="6"/>
        <v/>
      </c>
      <c r="L50" s="117" t="str">
        <f t="shared" si="7"/>
        <v/>
      </c>
      <c r="M50" s="117" t="str">
        <f t="shared" si="15"/>
        <v/>
      </c>
      <c r="N50" s="117" t="str">
        <f t="shared" si="8"/>
        <v/>
      </c>
      <c r="O50" s="117" t="str">
        <f t="shared" si="9"/>
        <v/>
      </c>
      <c r="P50" s="117" t="str">
        <f t="shared" si="10"/>
        <v/>
      </c>
      <c r="Q50" s="117" t="str">
        <f t="shared" si="11"/>
        <v/>
      </c>
    </row>
    <row r="51" spans="1:17" ht="14.4" x14ac:dyDescent="0.3">
      <c r="A51" s="116">
        <f t="shared" si="12"/>
        <v>34</v>
      </c>
      <c r="B51" s="117">
        <f t="shared" si="13"/>
        <v>9253.4124817377797</v>
      </c>
      <c r="C51" s="117">
        <f t="shared" si="0"/>
        <v>200</v>
      </c>
      <c r="D51" s="117">
        <f t="shared" si="1"/>
        <v>169.64589549852596</v>
      </c>
      <c r="E51" s="117">
        <f t="shared" si="2"/>
        <v>30.35410450147404</v>
      </c>
      <c r="F51" s="117">
        <f t="shared" si="3"/>
        <v>9223.0583772363061</v>
      </c>
      <c r="H51" s="117" t="str">
        <f t="shared" si="14"/>
        <v/>
      </c>
      <c r="I51" s="117" t="str">
        <f t="shared" si="4"/>
        <v/>
      </c>
      <c r="J51" s="117" t="str">
        <f t="shared" si="5"/>
        <v/>
      </c>
      <c r="K51" s="117" t="str">
        <f t="shared" si="6"/>
        <v/>
      </c>
      <c r="L51" s="117" t="str">
        <f t="shared" si="7"/>
        <v/>
      </c>
      <c r="M51" s="117" t="str">
        <f t="shared" si="15"/>
        <v/>
      </c>
      <c r="N51" s="117" t="str">
        <f t="shared" si="8"/>
        <v/>
      </c>
      <c r="O51" s="117" t="str">
        <f t="shared" si="9"/>
        <v/>
      </c>
      <c r="P51" s="117" t="str">
        <f t="shared" si="10"/>
        <v/>
      </c>
      <c r="Q51" s="117" t="str">
        <f t="shared" si="11"/>
        <v/>
      </c>
    </row>
    <row r="52" spans="1:17" ht="14.4" x14ac:dyDescent="0.3">
      <c r="A52" s="116">
        <f t="shared" si="12"/>
        <v>35</v>
      </c>
      <c r="B52" s="117">
        <f t="shared" si="13"/>
        <v>9223.0583772363061</v>
      </c>
      <c r="C52" s="117">
        <f t="shared" si="0"/>
        <v>200</v>
      </c>
      <c r="D52" s="117">
        <f t="shared" si="1"/>
        <v>169.08940358266562</v>
      </c>
      <c r="E52" s="117">
        <f t="shared" si="2"/>
        <v>30.910596417334375</v>
      </c>
      <c r="F52" s="117">
        <f t="shared" si="3"/>
        <v>9192.147780818972</v>
      </c>
      <c r="H52" s="117" t="str">
        <f t="shared" si="14"/>
        <v/>
      </c>
      <c r="I52" s="117" t="str">
        <f t="shared" si="4"/>
        <v/>
      </c>
      <c r="J52" s="117" t="str">
        <f t="shared" si="5"/>
        <v/>
      </c>
      <c r="K52" s="117" t="str">
        <f t="shared" si="6"/>
        <v/>
      </c>
      <c r="L52" s="117" t="str">
        <f t="shared" si="7"/>
        <v/>
      </c>
      <c r="M52" s="117" t="str">
        <f t="shared" si="15"/>
        <v/>
      </c>
      <c r="N52" s="117" t="str">
        <f t="shared" si="8"/>
        <v/>
      </c>
      <c r="O52" s="117" t="str">
        <f t="shared" si="9"/>
        <v/>
      </c>
      <c r="P52" s="117" t="str">
        <f t="shared" si="10"/>
        <v/>
      </c>
      <c r="Q52" s="117" t="str">
        <f t="shared" si="11"/>
        <v/>
      </c>
    </row>
    <row r="53" spans="1:17" ht="14.4" x14ac:dyDescent="0.3">
      <c r="A53" s="116">
        <f t="shared" si="12"/>
        <v>36</v>
      </c>
      <c r="B53" s="117">
        <f t="shared" si="13"/>
        <v>9192.147780818972</v>
      </c>
      <c r="C53" s="117">
        <f t="shared" si="0"/>
        <v>200</v>
      </c>
      <c r="D53" s="117">
        <f t="shared" si="1"/>
        <v>168.52270931501448</v>
      </c>
      <c r="E53" s="117">
        <f t="shared" si="2"/>
        <v>31.477290684985519</v>
      </c>
      <c r="F53" s="117">
        <f t="shared" si="3"/>
        <v>9160.6704901339872</v>
      </c>
      <c r="H53" s="117" t="str">
        <f t="shared" si="14"/>
        <v/>
      </c>
      <c r="I53" s="117" t="str">
        <f t="shared" si="4"/>
        <v/>
      </c>
      <c r="J53" s="117" t="str">
        <f t="shared" si="5"/>
        <v/>
      </c>
      <c r="K53" s="117" t="str">
        <f t="shared" si="6"/>
        <v/>
      </c>
      <c r="L53" s="117" t="str">
        <f t="shared" si="7"/>
        <v/>
      </c>
      <c r="M53" s="117" t="str">
        <f t="shared" si="15"/>
        <v/>
      </c>
      <c r="N53" s="117" t="str">
        <f t="shared" si="8"/>
        <v/>
      </c>
      <c r="O53" s="117" t="str">
        <f t="shared" si="9"/>
        <v/>
      </c>
      <c r="P53" s="117" t="str">
        <f t="shared" si="10"/>
        <v/>
      </c>
      <c r="Q53" s="117" t="str">
        <f t="shared" si="11"/>
        <v/>
      </c>
    </row>
    <row r="54" spans="1:17" ht="14.4" x14ac:dyDescent="0.3">
      <c r="A54" s="116">
        <f t="shared" si="12"/>
        <v>37</v>
      </c>
      <c r="B54" s="117">
        <f t="shared" si="13"/>
        <v>9160.6704901339872</v>
      </c>
      <c r="C54" s="117">
        <f t="shared" si="0"/>
        <v>200</v>
      </c>
      <c r="D54" s="117">
        <f t="shared" si="1"/>
        <v>167.94562565245644</v>
      </c>
      <c r="E54" s="117">
        <f t="shared" si="2"/>
        <v>32.054374347543558</v>
      </c>
      <c r="F54" s="117">
        <f t="shared" si="3"/>
        <v>9128.6161157864444</v>
      </c>
      <c r="H54" s="117" t="str">
        <f t="shared" si="14"/>
        <v/>
      </c>
      <c r="I54" s="117" t="str">
        <f t="shared" si="4"/>
        <v/>
      </c>
      <c r="J54" s="117" t="str">
        <f t="shared" si="5"/>
        <v/>
      </c>
      <c r="K54" s="117" t="str">
        <f t="shared" si="6"/>
        <v/>
      </c>
      <c r="L54" s="117" t="str">
        <f t="shared" si="7"/>
        <v/>
      </c>
      <c r="M54" s="117" t="str">
        <f t="shared" si="15"/>
        <v/>
      </c>
      <c r="N54" s="117" t="str">
        <f t="shared" si="8"/>
        <v/>
      </c>
      <c r="O54" s="117" t="str">
        <f t="shared" si="9"/>
        <v/>
      </c>
      <c r="P54" s="117" t="str">
        <f t="shared" si="10"/>
        <v/>
      </c>
      <c r="Q54" s="117" t="str">
        <f t="shared" si="11"/>
        <v/>
      </c>
    </row>
    <row r="55" spans="1:17" ht="14.4" x14ac:dyDescent="0.3">
      <c r="A55" s="116">
        <f t="shared" si="12"/>
        <v>38</v>
      </c>
      <c r="B55" s="117">
        <f t="shared" si="13"/>
        <v>9128.6161157864444</v>
      </c>
      <c r="C55" s="117">
        <f t="shared" si="0"/>
        <v>200</v>
      </c>
      <c r="D55" s="117">
        <f t="shared" si="1"/>
        <v>167.35796212275147</v>
      </c>
      <c r="E55" s="117">
        <f t="shared" si="2"/>
        <v>32.642037877248526</v>
      </c>
      <c r="F55" s="117">
        <f t="shared" si="3"/>
        <v>9095.9740779091953</v>
      </c>
      <c r="H55" s="117" t="str">
        <f t="shared" si="14"/>
        <v/>
      </c>
      <c r="I55" s="117" t="str">
        <f t="shared" si="4"/>
        <v/>
      </c>
      <c r="J55" s="117" t="str">
        <f t="shared" si="5"/>
        <v/>
      </c>
      <c r="K55" s="117" t="str">
        <f t="shared" si="6"/>
        <v/>
      </c>
      <c r="L55" s="117" t="str">
        <f t="shared" si="7"/>
        <v/>
      </c>
      <c r="M55" s="117" t="str">
        <f t="shared" si="15"/>
        <v/>
      </c>
      <c r="N55" s="117" t="str">
        <f t="shared" si="8"/>
        <v/>
      </c>
      <c r="O55" s="117" t="str">
        <f t="shared" si="9"/>
        <v/>
      </c>
      <c r="P55" s="117" t="str">
        <f t="shared" si="10"/>
        <v/>
      </c>
      <c r="Q55" s="117" t="str">
        <f t="shared" si="11"/>
        <v/>
      </c>
    </row>
    <row r="56" spans="1:17" ht="14.4" x14ac:dyDescent="0.3">
      <c r="A56" s="116">
        <f t="shared" si="12"/>
        <v>39</v>
      </c>
      <c r="B56" s="117">
        <f t="shared" si="13"/>
        <v>9095.9740779091953</v>
      </c>
      <c r="C56" s="117">
        <f t="shared" si="0"/>
        <v>200</v>
      </c>
      <c r="D56" s="117">
        <f t="shared" si="1"/>
        <v>166.75952476166859</v>
      </c>
      <c r="E56" s="117">
        <f t="shared" si="2"/>
        <v>33.240475238331413</v>
      </c>
      <c r="F56" s="117">
        <f t="shared" si="3"/>
        <v>9062.7336026708635</v>
      </c>
      <c r="H56" s="117" t="str">
        <f t="shared" si="14"/>
        <v/>
      </c>
      <c r="I56" s="117" t="str">
        <f t="shared" si="4"/>
        <v/>
      </c>
      <c r="J56" s="117" t="str">
        <f t="shared" si="5"/>
        <v/>
      </c>
      <c r="K56" s="117" t="str">
        <f t="shared" si="6"/>
        <v/>
      </c>
      <c r="L56" s="117" t="str">
        <f t="shared" si="7"/>
        <v/>
      </c>
      <c r="M56" s="117" t="str">
        <f t="shared" si="15"/>
        <v/>
      </c>
      <c r="N56" s="117" t="str">
        <f t="shared" si="8"/>
        <v/>
      </c>
      <c r="O56" s="117" t="str">
        <f t="shared" si="9"/>
        <v/>
      </c>
      <c r="P56" s="117" t="str">
        <f t="shared" si="10"/>
        <v/>
      </c>
      <c r="Q56" s="117" t="str">
        <f t="shared" si="11"/>
        <v/>
      </c>
    </row>
    <row r="57" spans="1:17" ht="14.4" x14ac:dyDescent="0.3">
      <c r="A57" s="116">
        <f t="shared" si="12"/>
        <v>40</v>
      </c>
      <c r="B57" s="117">
        <f t="shared" si="13"/>
        <v>9062.7336026708635</v>
      </c>
      <c r="C57" s="117">
        <f t="shared" si="0"/>
        <v>200</v>
      </c>
      <c r="D57" s="117">
        <f t="shared" si="1"/>
        <v>166.15011604896583</v>
      </c>
      <c r="E57" s="117">
        <f t="shared" si="2"/>
        <v>33.849883951034172</v>
      </c>
      <c r="F57" s="117">
        <f t="shared" si="3"/>
        <v>9028.8837187198296</v>
      </c>
      <c r="H57" s="117" t="str">
        <f t="shared" si="14"/>
        <v/>
      </c>
      <c r="I57" s="117" t="str">
        <f t="shared" si="4"/>
        <v/>
      </c>
      <c r="J57" s="117" t="str">
        <f t="shared" si="5"/>
        <v/>
      </c>
      <c r="K57" s="117" t="str">
        <f t="shared" si="6"/>
        <v/>
      </c>
      <c r="L57" s="117" t="str">
        <f t="shared" si="7"/>
        <v/>
      </c>
      <c r="M57" s="117" t="str">
        <f t="shared" si="15"/>
        <v/>
      </c>
      <c r="N57" s="117" t="str">
        <f t="shared" si="8"/>
        <v/>
      </c>
      <c r="O57" s="117" t="str">
        <f t="shared" si="9"/>
        <v/>
      </c>
      <c r="P57" s="117" t="str">
        <f t="shared" si="10"/>
        <v/>
      </c>
      <c r="Q57" s="117" t="str">
        <f t="shared" si="11"/>
        <v/>
      </c>
    </row>
    <row r="58" spans="1:17" ht="14.4" x14ac:dyDescent="0.3">
      <c r="A58" s="116">
        <f t="shared" si="12"/>
        <v>41</v>
      </c>
      <c r="B58" s="117">
        <f t="shared" si="13"/>
        <v>9028.8837187198296</v>
      </c>
      <c r="C58" s="117">
        <f t="shared" si="0"/>
        <v>200</v>
      </c>
      <c r="D58" s="117">
        <f t="shared" si="1"/>
        <v>165.52953484319687</v>
      </c>
      <c r="E58" s="117">
        <f t="shared" si="2"/>
        <v>34.47046515680313</v>
      </c>
      <c r="F58" s="117">
        <f t="shared" si="3"/>
        <v>8994.413253563027</v>
      </c>
      <c r="H58" s="117" t="str">
        <f t="shared" si="14"/>
        <v/>
      </c>
      <c r="I58" s="117" t="str">
        <f t="shared" si="4"/>
        <v/>
      </c>
      <c r="J58" s="117" t="str">
        <f t="shared" si="5"/>
        <v/>
      </c>
      <c r="K58" s="117" t="str">
        <f t="shared" si="6"/>
        <v/>
      </c>
      <c r="L58" s="117" t="str">
        <f t="shared" si="7"/>
        <v/>
      </c>
      <c r="M58" s="117" t="str">
        <f t="shared" si="15"/>
        <v/>
      </c>
      <c r="N58" s="117" t="str">
        <f t="shared" si="8"/>
        <v/>
      </c>
      <c r="O58" s="117" t="str">
        <f t="shared" si="9"/>
        <v/>
      </c>
      <c r="P58" s="117" t="str">
        <f t="shared" si="10"/>
        <v/>
      </c>
      <c r="Q58" s="117" t="str">
        <f t="shared" si="11"/>
        <v/>
      </c>
    </row>
    <row r="59" spans="1:17" ht="14.4" x14ac:dyDescent="0.3">
      <c r="A59" s="116">
        <f t="shared" si="12"/>
        <v>42</v>
      </c>
      <c r="B59" s="117">
        <f t="shared" si="13"/>
        <v>8994.413253563027</v>
      </c>
      <c r="C59" s="117">
        <f t="shared" si="0"/>
        <v>200</v>
      </c>
      <c r="D59" s="117">
        <f t="shared" si="1"/>
        <v>164.89757631532217</v>
      </c>
      <c r="E59" s="117">
        <f t="shared" si="2"/>
        <v>35.102423684677831</v>
      </c>
      <c r="F59" s="117">
        <f t="shared" si="3"/>
        <v>8959.31082987835</v>
      </c>
      <c r="H59" s="117" t="str">
        <f t="shared" si="14"/>
        <v/>
      </c>
      <c r="I59" s="117" t="str">
        <f t="shared" si="4"/>
        <v/>
      </c>
      <c r="J59" s="117" t="str">
        <f t="shared" si="5"/>
        <v/>
      </c>
      <c r="K59" s="117" t="str">
        <f t="shared" si="6"/>
        <v/>
      </c>
      <c r="L59" s="117" t="str">
        <f t="shared" si="7"/>
        <v/>
      </c>
      <c r="M59" s="117" t="str">
        <f t="shared" si="15"/>
        <v/>
      </c>
      <c r="N59" s="117" t="str">
        <f t="shared" si="8"/>
        <v/>
      </c>
      <c r="O59" s="117" t="str">
        <f t="shared" si="9"/>
        <v/>
      </c>
      <c r="P59" s="117" t="str">
        <f t="shared" si="10"/>
        <v/>
      </c>
      <c r="Q59" s="117" t="str">
        <f t="shared" si="11"/>
        <v/>
      </c>
    </row>
    <row r="60" spans="1:17" ht="14.4" x14ac:dyDescent="0.3">
      <c r="A60" s="116">
        <f t="shared" si="12"/>
        <v>43</v>
      </c>
      <c r="B60" s="117">
        <f t="shared" si="13"/>
        <v>8959.31082987835</v>
      </c>
      <c r="C60" s="117">
        <f t="shared" si="0"/>
        <v>200</v>
      </c>
      <c r="D60" s="117">
        <f t="shared" si="1"/>
        <v>164.25403188110309</v>
      </c>
      <c r="E60" s="117">
        <f t="shared" si="2"/>
        <v>35.745968118896911</v>
      </c>
      <c r="F60" s="117">
        <f t="shared" si="3"/>
        <v>8923.5648617594525</v>
      </c>
      <c r="H60" s="117" t="str">
        <f t="shared" si="14"/>
        <v/>
      </c>
      <c r="I60" s="117" t="str">
        <f t="shared" si="4"/>
        <v/>
      </c>
      <c r="J60" s="117" t="str">
        <f t="shared" si="5"/>
        <v/>
      </c>
      <c r="K60" s="117" t="str">
        <f t="shared" si="6"/>
        <v/>
      </c>
      <c r="L60" s="117" t="str">
        <f t="shared" si="7"/>
        <v/>
      </c>
      <c r="M60" s="117" t="str">
        <f t="shared" si="15"/>
        <v/>
      </c>
      <c r="N60" s="117" t="str">
        <f t="shared" si="8"/>
        <v/>
      </c>
      <c r="O60" s="117" t="str">
        <f t="shared" si="9"/>
        <v/>
      </c>
      <c r="P60" s="117" t="str">
        <f t="shared" si="10"/>
        <v/>
      </c>
      <c r="Q60" s="117" t="str">
        <f t="shared" si="11"/>
        <v/>
      </c>
    </row>
    <row r="61" spans="1:17" ht="14.4" x14ac:dyDescent="0.3">
      <c r="A61" s="116">
        <f t="shared" si="12"/>
        <v>44</v>
      </c>
      <c r="B61" s="117">
        <f t="shared" si="13"/>
        <v>8923.5648617594525</v>
      </c>
      <c r="C61" s="117">
        <f t="shared" si="0"/>
        <v>200</v>
      </c>
      <c r="D61" s="117">
        <f t="shared" si="1"/>
        <v>163.59868913225662</v>
      </c>
      <c r="E61" s="117">
        <f t="shared" si="2"/>
        <v>36.401310867743376</v>
      </c>
      <c r="F61" s="117">
        <f t="shared" si="3"/>
        <v>8887.1635508917097</v>
      </c>
      <c r="H61" s="117" t="str">
        <f t="shared" si="14"/>
        <v/>
      </c>
      <c r="I61" s="117" t="str">
        <f t="shared" si="4"/>
        <v/>
      </c>
      <c r="J61" s="117" t="str">
        <f t="shared" si="5"/>
        <v/>
      </c>
      <c r="K61" s="117" t="str">
        <f t="shared" si="6"/>
        <v/>
      </c>
      <c r="L61" s="117" t="str">
        <f t="shared" si="7"/>
        <v/>
      </c>
      <c r="M61" s="117" t="str">
        <f t="shared" si="15"/>
        <v/>
      </c>
      <c r="N61" s="117" t="str">
        <f t="shared" si="8"/>
        <v/>
      </c>
      <c r="O61" s="117" t="str">
        <f t="shared" si="9"/>
        <v/>
      </c>
      <c r="P61" s="117" t="str">
        <f t="shared" si="10"/>
        <v/>
      </c>
      <c r="Q61" s="117" t="str">
        <f t="shared" si="11"/>
        <v/>
      </c>
    </row>
    <row r="62" spans="1:17" ht="14.4" x14ac:dyDescent="0.3">
      <c r="A62" s="116">
        <f t="shared" si="12"/>
        <v>45</v>
      </c>
      <c r="B62" s="117">
        <f t="shared" si="13"/>
        <v>8887.1635508917097</v>
      </c>
      <c r="C62" s="117">
        <f t="shared" si="0"/>
        <v>200</v>
      </c>
      <c r="D62" s="117">
        <f t="shared" si="1"/>
        <v>162.93133176634802</v>
      </c>
      <c r="E62" s="117">
        <f t="shared" si="2"/>
        <v>37.068668233651977</v>
      </c>
      <c r="F62" s="117">
        <f t="shared" si="3"/>
        <v>8850.094882658057</v>
      </c>
      <c r="H62" s="117" t="str">
        <f t="shared" si="14"/>
        <v/>
      </c>
      <c r="I62" s="117" t="str">
        <f t="shared" si="4"/>
        <v/>
      </c>
      <c r="J62" s="117" t="str">
        <f t="shared" si="5"/>
        <v/>
      </c>
      <c r="K62" s="117" t="str">
        <f t="shared" si="6"/>
        <v/>
      </c>
      <c r="L62" s="117" t="str">
        <f t="shared" si="7"/>
        <v/>
      </c>
      <c r="M62" s="117" t="str">
        <f t="shared" si="15"/>
        <v/>
      </c>
      <c r="N62" s="117" t="str">
        <f t="shared" si="8"/>
        <v/>
      </c>
      <c r="O62" s="117" t="str">
        <f t="shared" si="9"/>
        <v/>
      </c>
      <c r="P62" s="117" t="str">
        <f t="shared" si="10"/>
        <v/>
      </c>
      <c r="Q62" s="117" t="str">
        <f t="shared" si="11"/>
        <v/>
      </c>
    </row>
    <row r="63" spans="1:17" ht="14.4" x14ac:dyDescent="0.3">
      <c r="A63" s="116">
        <f t="shared" si="12"/>
        <v>46</v>
      </c>
      <c r="B63" s="117">
        <f t="shared" si="13"/>
        <v>8850.094882658057</v>
      </c>
      <c r="C63" s="117">
        <f t="shared" si="0"/>
        <v>200</v>
      </c>
      <c r="D63" s="117">
        <f t="shared" si="1"/>
        <v>162.2517395153977</v>
      </c>
      <c r="E63" s="117">
        <f t="shared" si="2"/>
        <v>37.748260484602298</v>
      </c>
      <c r="F63" s="117">
        <f t="shared" si="3"/>
        <v>8812.3466221734543</v>
      </c>
      <c r="H63" s="117" t="str">
        <f t="shared" si="14"/>
        <v/>
      </c>
      <c r="I63" s="117" t="str">
        <f t="shared" si="4"/>
        <v/>
      </c>
      <c r="J63" s="117" t="str">
        <f t="shared" si="5"/>
        <v/>
      </c>
      <c r="K63" s="117" t="str">
        <f t="shared" si="6"/>
        <v/>
      </c>
      <c r="L63" s="117" t="str">
        <f t="shared" si="7"/>
        <v/>
      </c>
      <c r="M63" s="117" t="str">
        <f t="shared" si="15"/>
        <v/>
      </c>
      <c r="N63" s="117" t="str">
        <f t="shared" si="8"/>
        <v/>
      </c>
      <c r="O63" s="117" t="str">
        <f t="shared" si="9"/>
        <v/>
      </c>
      <c r="P63" s="117" t="str">
        <f t="shared" si="10"/>
        <v/>
      </c>
      <c r="Q63" s="117" t="str">
        <f t="shared" si="11"/>
        <v/>
      </c>
    </row>
    <row r="64" spans="1:17" ht="14.4" x14ac:dyDescent="0.3">
      <c r="A64" s="116">
        <f t="shared" si="12"/>
        <v>47</v>
      </c>
      <c r="B64" s="117">
        <f t="shared" si="13"/>
        <v>8812.3466221734543</v>
      </c>
      <c r="C64" s="117">
        <f t="shared" si="0"/>
        <v>200</v>
      </c>
      <c r="D64" s="117">
        <f t="shared" si="1"/>
        <v>161.55968807317998</v>
      </c>
      <c r="E64" s="117">
        <f t="shared" si="2"/>
        <v>38.440311926820016</v>
      </c>
      <c r="F64" s="117">
        <f t="shared" si="3"/>
        <v>8773.9063102466334</v>
      </c>
      <c r="H64" s="117" t="str">
        <f t="shared" si="14"/>
        <v/>
      </c>
      <c r="I64" s="117" t="str">
        <f t="shared" si="4"/>
        <v/>
      </c>
      <c r="J64" s="117" t="str">
        <f t="shared" si="5"/>
        <v/>
      </c>
      <c r="K64" s="117" t="str">
        <f t="shared" si="6"/>
        <v/>
      </c>
      <c r="L64" s="117" t="str">
        <f t="shared" si="7"/>
        <v/>
      </c>
      <c r="M64" s="117" t="str">
        <f t="shared" si="15"/>
        <v/>
      </c>
      <c r="N64" s="117" t="str">
        <f t="shared" si="8"/>
        <v/>
      </c>
      <c r="O64" s="117" t="str">
        <f t="shared" si="9"/>
        <v/>
      </c>
      <c r="P64" s="117" t="str">
        <f t="shared" si="10"/>
        <v/>
      </c>
      <c r="Q64" s="117" t="str">
        <f t="shared" si="11"/>
        <v/>
      </c>
    </row>
    <row r="65" spans="1:17" ht="14.4" x14ac:dyDescent="0.3">
      <c r="A65" s="116">
        <f t="shared" si="12"/>
        <v>48</v>
      </c>
      <c r="B65" s="117">
        <f t="shared" si="13"/>
        <v>8773.9063102466334</v>
      </c>
      <c r="C65" s="117">
        <f t="shared" si="0"/>
        <v>200</v>
      </c>
      <c r="D65" s="117">
        <f t="shared" si="1"/>
        <v>160.85494902118828</v>
      </c>
      <c r="E65" s="117">
        <f t="shared" si="2"/>
        <v>39.145050978811724</v>
      </c>
      <c r="F65" s="117">
        <f t="shared" si="3"/>
        <v>8734.7612592678215</v>
      </c>
      <c r="H65" s="117" t="str">
        <f t="shared" si="14"/>
        <v/>
      </c>
      <c r="I65" s="117" t="str">
        <f t="shared" si="4"/>
        <v/>
      </c>
      <c r="J65" s="117" t="str">
        <f t="shared" si="5"/>
        <v/>
      </c>
      <c r="K65" s="117" t="str">
        <f t="shared" si="6"/>
        <v/>
      </c>
      <c r="L65" s="117" t="str">
        <f t="shared" si="7"/>
        <v/>
      </c>
      <c r="M65" s="117" t="str">
        <f t="shared" si="15"/>
        <v/>
      </c>
      <c r="N65" s="117" t="str">
        <f t="shared" si="8"/>
        <v/>
      </c>
      <c r="O65" s="117" t="str">
        <f t="shared" si="9"/>
        <v/>
      </c>
      <c r="P65" s="117" t="str">
        <f t="shared" si="10"/>
        <v/>
      </c>
      <c r="Q65" s="117" t="str">
        <f t="shared" si="11"/>
        <v/>
      </c>
    </row>
    <row r="66" spans="1:17" ht="14.4" x14ac:dyDescent="0.3">
      <c r="A66" s="116">
        <f t="shared" si="12"/>
        <v>49</v>
      </c>
      <c r="B66" s="117">
        <f t="shared" si="13"/>
        <v>8734.7612592678215</v>
      </c>
      <c r="C66" s="117">
        <f t="shared" si="0"/>
        <v>200</v>
      </c>
      <c r="D66" s="117">
        <f t="shared" si="1"/>
        <v>160.13728975324341</v>
      </c>
      <c r="E66" s="117">
        <f t="shared" si="2"/>
        <v>39.862710246756592</v>
      </c>
      <c r="F66" s="117">
        <f t="shared" si="3"/>
        <v>8694.8985490210653</v>
      </c>
      <c r="H66" s="117" t="str">
        <f t="shared" si="14"/>
        <v/>
      </c>
      <c r="I66" s="117" t="str">
        <f t="shared" si="4"/>
        <v/>
      </c>
      <c r="J66" s="117" t="str">
        <f t="shared" si="5"/>
        <v/>
      </c>
      <c r="K66" s="117" t="str">
        <f t="shared" si="6"/>
        <v/>
      </c>
      <c r="L66" s="117" t="str">
        <f t="shared" si="7"/>
        <v/>
      </c>
      <c r="M66" s="117" t="str">
        <f t="shared" si="15"/>
        <v/>
      </c>
      <c r="N66" s="117" t="str">
        <f t="shared" si="8"/>
        <v/>
      </c>
      <c r="O66" s="117" t="str">
        <f t="shared" si="9"/>
        <v/>
      </c>
      <c r="P66" s="117" t="str">
        <f t="shared" si="10"/>
        <v/>
      </c>
      <c r="Q66" s="117" t="str">
        <f t="shared" si="11"/>
        <v/>
      </c>
    </row>
    <row r="67" spans="1:17" ht="14.4" x14ac:dyDescent="0.3">
      <c r="A67" s="116">
        <f t="shared" si="12"/>
        <v>50</v>
      </c>
      <c r="B67" s="117">
        <f t="shared" si="13"/>
        <v>8694.8985490210653</v>
      </c>
      <c r="C67" s="117">
        <f t="shared" si="0"/>
        <v>200</v>
      </c>
      <c r="D67" s="117">
        <f t="shared" si="1"/>
        <v>159.40647339871953</v>
      </c>
      <c r="E67" s="117">
        <f t="shared" si="2"/>
        <v>40.593526601280473</v>
      </c>
      <c r="F67" s="117">
        <f t="shared" si="3"/>
        <v>8654.305022419785</v>
      </c>
      <c r="H67" s="117" t="str">
        <f t="shared" si="14"/>
        <v/>
      </c>
      <c r="I67" s="117" t="str">
        <f t="shared" si="4"/>
        <v/>
      </c>
      <c r="J67" s="117" t="str">
        <f t="shared" si="5"/>
        <v/>
      </c>
      <c r="K67" s="117" t="str">
        <f t="shared" si="6"/>
        <v/>
      </c>
      <c r="L67" s="117" t="str">
        <f t="shared" si="7"/>
        <v/>
      </c>
      <c r="M67" s="117" t="str">
        <f t="shared" si="15"/>
        <v/>
      </c>
      <c r="N67" s="117" t="str">
        <f t="shared" si="8"/>
        <v/>
      </c>
      <c r="O67" s="117" t="str">
        <f t="shared" si="9"/>
        <v/>
      </c>
      <c r="P67" s="117" t="str">
        <f t="shared" si="10"/>
        <v/>
      </c>
      <c r="Q67" s="117" t="str">
        <f t="shared" si="11"/>
        <v/>
      </c>
    </row>
    <row r="68" spans="1:17" ht="14.4" x14ac:dyDescent="0.3">
      <c r="A68" s="116">
        <f t="shared" si="12"/>
        <v>51</v>
      </c>
      <c r="B68" s="117">
        <f t="shared" si="13"/>
        <v>8654.305022419785</v>
      </c>
      <c r="C68" s="117">
        <f t="shared" si="0"/>
        <v>200</v>
      </c>
      <c r="D68" s="117">
        <f t="shared" si="1"/>
        <v>158.66225874436273</v>
      </c>
      <c r="E68" s="117">
        <f t="shared" si="2"/>
        <v>41.337741255637269</v>
      </c>
      <c r="F68" s="117">
        <f t="shared" si="3"/>
        <v>8612.9672811641485</v>
      </c>
      <c r="H68" s="117" t="str">
        <f t="shared" si="14"/>
        <v/>
      </c>
      <c r="I68" s="117" t="str">
        <f t="shared" si="4"/>
        <v/>
      </c>
      <c r="J68" s="117" t="str">
        <f t="shared" si="5"/>
        <v/>
      </c>
      <c r="K68" s="117" t="str">
        <f t="shared" si="6"/>
        <v/>
      </c>
      <c r="L68" s="117" t="str">
        <f t="shared" si="7"/>
        <v/>
      </c>
      <c r="M68" s="117" t="str">
        <f t="shared" si="15"/>
        <v/>
      </c>
      <c r="N68" s="117" t="str">
        <f t="shared" si="8"/>
        <v/>
      </c>
      <c r="O68" s="117" t="str">
        <f t="shared" si="9"/>
        <v/>
      </c>
      <c r="P68" s="117" t="str">
        <f t="shared" si="10"/>
        <v/>
      </c>
      <c r="Q68" s="117" t="str">
        <f t="shared" si="11"/>
        <v/>
      </c>
    </row>
    <row r="69" spans="1:17" ht="14.4" x14ac:dyDescent="0.3">
      <c r="A69" s="116">
        <f t="shared" si="12"/>
        <v>52</v>
      </c>
      <c r="B69" s="117">
        <f t="shared" si="13"/>
        <v>8612.9672811641485</v>
      </c>
      <c r="C69" s="117">
        <f t="shared" si="0"/>
        <v>200</v>
      </c>
      <c r="D69" s="117">
        <f t="shared" si="1"/>
        <v>157.90440015467607</v>
      </c>
      <c r="E69" s="117">
        <f t="shared" si="2"/>
        <v>42.095599845323932</v>
      </c>
      <c r="F69" s="117">
        <f t="shared" si="3"/>
        <v>8570.8716813188239</v>
      </c>
      <c r="H69" s="117" t="str">
        <f t="shared" si="14"/>
        <v/>
      </c>
      <c r="I69" s="117" t="str">
        <f t="shared" si="4"/>
        <v/>
      </c>
      <c r="J69" s="117" t="str">
        <f t="shared" si="5"/>
        <v/>
      </c>
      <c r="K69" s="117" t="str">
        <f t="shared" si="6"/>
        <v/>
      </c>
      <c r="L69" s="117" t="str">
        <f t="shared" si="7"/>
        <v/>
      </c>
      <c r="M69" s="117" t="str">
        <f t="shared" si="15"/>
        <v/>
      </c>
      <c r="N69" s="117" t="str">
        <f t="shared" si="8"/>
        <v/>
      </c>
      <c r="O69" s="117" t="str">
        <f t="shared" si="9"/>
        <v/>
      </c>
      <c r="P69" s="117" t="str">
        <f t="shared" si="10"/>
        <v/>
      </c>
      <c r="Q69" s="117" t="str">
        <f t="shared" si="11"/>
        <v/>
      </c>
    </row>
    <row r="70" spans="1:17" ht="14.4" x14ac:dyDescent="0.3">
      <c r="A70" s="116">
        <f t="shared" si="12"/>
        <v>53</v>
      </c>
      <c r="B70" s="117">
        <f t="shared" si="13"/>
        <v>8570.8716813188239</v>
      </c>
      <c r="C70" s="117">
        <f t="shared" si="0"/>
        <v>200</v>
      </c>
      <c r="D70" s="117">
        <f t="shared" si="1"/>
        <v>157.1326474908451</v>
      </c>
      <c r="E70" s="117">
        <f t="shared" si="2"/>
        <v>42.867352509154898</v>
      </c>
      <c r="F70" s="117">
        <f t="shared" si="3"/>
        <v>8528.0043288096695</v>
      </c>
      <c r="H70" s="117" t="str">
        <f t="shared" si="14"/>
        <v/>
      </c>
      <c r="I70" s="117" t="str">
        <f t="shared" si="4"/>
        <v/>
      </c>
      <c r="J70" s="117" t="str">
        <f t="shared" si="5"/>
        <v/>
      </c>
      <c r="K70" s="117" t="str">
        <f t="shared" si="6"/>
        <v/>
      </c>
      <c r="L70" s="117" t="str">
        <f t="shared" si="7"/>
        <v/>
      </c>
      <c r="M70" s="117" t="str">
        <f t="shared" si="15"/>
        <v/>
      </c>
      <c r="N70" s="117" t="str">
        <f t="shared" si="8"/>
        <v/>
      </c>
      <c r="O70" s="117" t="str">
        <f t="shared" si="9"/>
        <v/>
      </c>
      <c r="P70" s="117" t="str">
        <f t="shared" si="10"/>
        <v/>
      </c>
      <c r="Q70" s="117" t="str">
        <f t="shared" si="11"/>
        <v/>
      </c>
    </row>
    <row r="71" spans="1:17" ht="14.4" x14ac:dyDescent="0.3">
      <c r="A71" s="116">
        <f t="shared" si="12"/>
        <v>54</v>
      </c>
      <c r="B71" s="117">
        <f t="shared" si="13"/>
        <v>8528.0043288096695</v>
      </c>
      <c r="C71" s="117">
        <f t="shared" si="0"/>
        <v>200</v>
      </c>
      <c r="D71" s="117">
        <f t="shared" si="1"/>
        <v>156.34674602817728</v>
      </c>
      <c r="E71" s="117">
        <f t="shared" si="2"/>
        <v>43.653253971822721</v>
      </c>
      <c r="F71" s="117">
        <f t="shared" si="3"/>
        <v>8484.3510748378467</v>
      </c>
      <c r="H71" s="117" t="str">
        <f t="shared" si="14"/>
        <v/>
      </c>
      <c r="I71" s="117" t="str">
        <f t="shared" si="4"/>
        <v/>
      </c>
      <c r="J71" s="117" t="str">
        <f t="shared" si="5"/>
        <v/>
      </c>
      <c r="K71" s="117" t="str">
        <f t="shared" si="6"/>
        <v/>
      </c>
      <c r="L71" s="117" t="str">
        <f t="shared" si="7"/>
        <v/>
      </c>
      <c r="M71" s="117" t="str">
        <f t="shared" si="15"/>
        <v/>
      </c>
      <c r="N71" s="117" t="str">
        <f t="shared" si="8"/>
        <v/>
      </c>
      <c r="O71" s="117" t="str">
        <f t="shared" si="9"/>
        <v/>
      </c>
      <c r="P71" s="117" t="str">
        <f t="shared" si="10"/>
        <v/>
      </c>
      <c r="Q71" s="117" t="str">
        <f t="shared" si="11"/>
        <v/>
      </c>
    </row>
    <row r="72" spans="1:17" ht="14.4" x14ac:dyDescent="0.3">
      <c r="A72" s="116">
        <f t="shared" si="12"/>
        <v>55</v>
      </c>
      <c r="B72" s="117">
        <f t="shared" si="13"/>
        <v>8484.3510748378467</v>
      </c>
      <c r="C72" s="117">
        <f t="shared" si="0"/>
        <v>200</v>
      </c>
      <c r="D72" s="117">
        <f t="shared" si="1"/>
        <v>155.54643637202719</v>
      </c>
      <c r="E72" s="117">
        <f t="shared" si="2"/>
        <v>44.453563627972812</v>
      </c>
      <c r="F72" s="117">
        <f t="shared" si="3"/>
        <v>8439.8975112098742</v>
      </c>
      <c r="H72" s="117" t="str">
        <f t="shared" si="14"/>
        <v/>
      </c>
      <c r="I72" s="117" t="str">
        <f t="shared" si="4"/>
        <v/>
      </c>
      <c r="J72" s="117" t="str">
        <f t="shared" si="5"/>
        <v/>
      </c>
      <c r="K72" s="117" t="str">
        <f t="shared" si="6"/>
        <v/>
      </c>
      <c r="L72" s="117" t="str">
        <f t="shared" si="7"/>
        <v/>
      </c>
      <c r="M72" s="117" t="str">
        <f t="shared" si="15"/>
        <v/>
      </c>
      <c r="N72" s="117" t="str">
        <f t="shared" si="8"/>
        <v/>
      </c>
      <c r="O72" s="117" t="str">
        <f t="shared" si="9"/>
        <v/>
      </c>
      <c r="P72" s="117" t="str">
        <f t="shared" si="10"/>
        <v/>
      </c>
      <c r="Q72" s="117" t="str">
        <f t="shared" si="11"/>
        <v/>
      </c>
    </row>
    <row r="73" spans="1:17" ht="14.4" x14ac:dyDescent="0.3">
      <c r="A73" s="116">
        <f t="shared" si="12"/>
        <v>56</v>
      </c>
      <c r="B73" s="117">
        <f t="shared" si="13"/>
        <v>8439.8975112098742</v>
      </c>
      <c r="C73" s="117">
        <f t="shared" si="0"/>
        <v>200</v>
      </c>
      <c r="D73" s="117">
        <f t="shared" si="1"/>
        <v>154.73145437218102</v>
      </c>
      <c r="E73" s="117">
        <f t="shared" si="2"/>
        <v>45.26854562781898</v>
      </c>
      <c r="F73" s="117">
        <f t="shared" si="3"/>
        <v>8394.6289655820547</v>
      </c>
      <c r="H73" s="117" t="str">
        <f t="shared" si="14"/>
        <v/>
      </c>
      <c r="I73" s="117" t="str">
        <f t="shared" si="4"/>
        <v/>
      </c>
      <c r="J73" s="117" t="str">
        <f t="shared" si="5"/>
        <v/>
      </c>
      <c r="K73" s="117" t="str">
        <f t="shared" si="6"/>
        <v/>
      </c>
      <c r="L73" s="117" t="str">
        <f t="shared" si="7"/>
        <v/>
      </c>
      <c r="M73" s="117" t="str">
        <f t="shared" si="15"/>
        <v/>
      </c>
      <c r="N73" s="117" t="str">
        <f t="shared" si="8"/>
        <v/>
      </c>
      <c r="O73" s="117" t="str">
        <f t="shared" si="9"/>
        <v/>
      </c>
      <c r="P73" s="117" t="str">
        <f t="shared" si="10"/>
        <v/>
      </c>
      <c r="Q73" s="117" t="str">
        <f t="shared" si="11"/>
        <v/>
      </c>
    </row>
    <row r="74" spans="1:17" ht="14.4" x14ac:dyDescent="0.3">
      <c r="A74" s="116">
        <f t="shared" si="12"/>
        <v>57</v>
      </c>
      <c r="B74" s="117">
        <f t="shared" si="13"/>
        <v>8394.6289655820547</v>
      </c>
      <c r="C74" s="117">
        <f t="shared" si="0"/>
        <v>200</v>
      </c>
      <c r="D74" s="117">
        <f t="shared" si="1"/>
        <v>153.90153103567101</v>
      </c>
      <c r="E74" s="117">
        <f t="shared" si="2"/>
        <v>46.098468964328987</v>
      </c>
      <c r="F74" s="117">
        <f t="shared" si="3"/>
        <v>8348.5304966177264</v>
      </c>
      <c r="H74" s="117" t="str">
        <f t="shared" si="14"/>
        <v/>
      </c>
      <c r="I74" s="117" t="str">
        <f t="shared" si="4"/>
        <v/>
      </c>
      <c r="J74" s="117" t="str">
        <f t="shared" si="5"/>
        <v/>
      </c>
      <c r="K74" s="117" t="str">
        <f t="shared" si="6"/>
        <v/>
      </c>
      <c r="L74" s="117" t="str">
        <f t="shared" si="7"/>
        <v/>
      </c>
      <c r="M74" s="117" t="str">
        <f t="shared" si="15"/>
        <v/>
      </c>
      <c r="N74" s="117" t="str">
        <f t="shared" si="8"/>
        <v/>
      </c>
      <c r="O74" s="117" t="str">
        <f t="shared" si="9"/>
        <v/>
      </c>
      <c r="P74" s="117" t="str">
        <f t="shared" si="10"/>
        <v/>
      </c>
      <c r="Q74" s="117" t="str">
        <f t="shared" si="11"/>
        <v/>
      </c>
    </row>
    <row r="75" spans="1:17" ht="14.4" x14ac:dyDescent="0.3">
      <c r="A75" s="116">
        <f t="shared" si="12"/>
        <v>58</v>
      </c>
      <c r="B75" s="117">
        <f t="shared" si="13"/>
        <v>8348.5304966177264</v>
      </c>
      <c r="C75" s="117">
        <f t="shared" si="0"/>
        <v>200</v>
      </c>
      <c r="D75" s="117">
        <f t="shared" si="1"/>
        <v>153.05639243799166</v>
      </c>
      <c r="E75" s="117">
        <f t="shared" si="2"/>
        <v>46.943607562008339</v>
      </c>
      <c r="F75" s="117">
        <f t="shared" si="3"/>
        <v>8301.5868890557176</v>
      </c>
      <c r="H75" s="117" t="str">
        <f t="shared" si="14"/>
        <v/>
      </c>
      <c r="I75" s="117" t="str">
        <f t="shared" si="4"/>
        <v/>
      </c>
      <c r="J75" s="117" t="str">
        <f t="shared" si="5"/>
        <v/>
      </c>
      <c r="K75" s="117" t="str">
        <f t="shared" si="6"/>
        <v/>
      </c>
      <c r="L75" s="117" t="str">
        <f t="shared" si="7"/>
        <v/>
      </c>
      <c r="M75" s="117" t="str">
        <f t="shared" si="15"/>
        <v/>
      </c>
      <c r="N75" s="117" t="str">
        <f t="shared" si="8"/>
        <v/>
      </c>
      <c r="O75" s="117" t="str">
        <f t="shared" si="9"/>
        <v/>
      </c>
      <c r="P75" s="117" t="str">
        <f t="shared" si="10"/>
        <v/>
      </c>
      <c r="Q75" s="117" t="str">
        <f t="shared" si="11"/>
        <v/>
      </c>
    </row>
    <row r="76" spans="1:17" ht="14.4" x14ac:dyDescent="0.3">
      <c r="A76" s="116">
        <f t="shared" si="12"/>
        <v>59</v>
      </c>
      <c r="B76" s="117">
        <f t="shared" si="13"/>
        <v>8301.5868890557176</v>
      </c>
      <c r="C76" s="117">
        <f t="shared" si="0"/>
        <v>200</v>
      </c>
      <c r="D76" s="117">
        <f t="shared" si="1"/>
        <v>152.19575963268815</v>
      </c>
      <c r="E76" s="117">
        <f t="shared" si="2"/>
        <v>47.804240367311849</v>
      </c>
      <c r="F76" s="117">
        <f t="shared" si="3"/>
        <v>8253.782648688406</v>
      </c>
      <c r="H76" s="117" t="str">
        <f t="shared" si="14"/>
        <v/>
      </c>
      <c r="I76" s="117" t="str">
        <f t="shared" si="4"/>
        <v/>
      </c>
      <c r="J76" s="117" t="str">
        <f t="shared" si="5"/>
        <v/>
      </c>
      <c r="K76" s="117" t="str">
        <f t="shared" si="6"/>
        <v/>
      </c>
      <c r="L76" s="117" t="str">
        <f t="shared" si="7"/>
        <v/>
      </c>
      <c r="M76" s="117" t="str">
        <f t="shared" si="15"/>
        <v/>
      </c>
      <c r="N76" s="117" t="str">
        <f t="shared" si="8"/>
        <v/>
      </c>
      <c r="O76" s="117" t="str">
        <f t="shared" si="9"/>
        <v/>
      </c>
      <c r="P76" s="117" t="str">
        <f t="shared" si="10"/>
        <v/>
      </c>
      <c r="Q76" s="117" t="str">
        <f t="shared" si="11"/>
        <v/>
      </c>
    </row>
    <row r="77" spans="1:17" ht="14.4" x14ac:dyDescent="0.3">
      <c r="A77" s="116">
        <f t="shared" si="12"/>
        <v>60</v>
      </c>
      <c r="B77" s="117">
        <f t="shared" si="13"/>
        <v>8253.782648688406</v>
      </c>
      <c r="C77" s="117">
        <f t="shared" si="0"/>
        <v>200</v>
      </c>
      <c r="D77" s="117">
        <f t="shared" si="1"/>
        <v>151.31934855928745</v>
      </c>
      <c r="E77" s="117">
        <f t="shared" si="2"/>
        <v>48.680651440712552</v>
      </c>
      <c r="F77" s="117">
        <f t="shared" si="3"/>
        <v>8205.1019972476934</v>
      </c>
      <c r="H77" s="117" t="str">
        <f t="shared" si="14"/>
        <v/>
      </c>
      <c r="I77" s="117" t="str">
        <f t="shared" si="4"/>
        <v/>
      </c>
      <c r="J77" s="117" t="str">
        <f t="shared" si="5"/>
        <v/>
      </c>
      <c r="K77" s="117" t="str">
        <f t="shared" si="6"/>
        <v/>
      </c>
      <c r="L77" s="117" t="str">
        <f t="shared" si="7"/>
        <v/>
      </c>
      <c r="M77" s="117" t="str">
        <f t="shared" si="15"/>
        <v/>
      </c>
      <c r="N77" s="117" t="str">
        <f t="shared" si="8"/>
        <v/>
      </c>
      <c r="O77" s="117" t="str">
        <f t="shared" si="9"/>
        <v/>
      </c>
      <c r="P77" s="117" t="str">
        <f t="shared" si="10"/>
        <v/>
      </c>
      <c r="Q77" s="117" t="str">
        <f t="shared" si="11"/>
        <v/>
      </c>
    </row>
    <row r="78" spans="1:17" ht="14.4" x14ac:dyDescent="0.3">
      <c r="A78" s="116">
        <f t="shared" si="12"/>
        <v>61</v>
      </c>
      <c r="B78" s="117">
        <f t="shared" si="13"/>
        <v>8205.1019972476934</v>
      </c>
      <c r="C78" s="117">
        <f t="shared" si="0"/>
        <v>200</v>
      </c>
      <c r="D78" s="117">
        <f t="shared" si="1"/>
        <v>150.42686994954104</v>
      </c>
      <c r="E78" s="117">
        <f t="shared" si="2"/>
        <v>49.573130050458957</v>
      </c>
      <c r="F78" s="117">
        <f t="shared" si="3"/>
        <v>8155.5288671972339</v>
      </c>
      <c r="H78" s="117" t="str">
        <f t="shared" si="14"/>
        <v/>
      </c>
      <c r="I78" s="117" t="str">
        <f t="shared" si="4"/>
        <v/>
      </c>
      <c r="J78" s="117" t="str">
        <f t="shared" si="5"/>
        <v/>
      </c>
      <c r="K78" s="117" t="str">
        <f t="shared" si="6"/>
        <v/>
      </c>
      <c r="L78" s="117" t="str">
        <f t="shared" si="7"/>
        <v/>
      </c>
      <c r="M78" s="117" t="str">
        <f t="shared" si="15"/>
        <v/>
      </c>
      <c r="N78" s="117" t="str">
        <f t="shared" si="8"/>
        <v/>
      </c>
      <c r="O78" s="117" t="str">
        <f t="shared" si="9"/>
        <v/>
      </c>
      <c r="P78" s="117" t="str">
        <f t="shared" si="10"/>
        <v/>
      </c>
      <c r="Q78" s="117" t="str">
        <f t="shared" si="11"/>
        <v/>
      </c>
    </row>
    <row r="79" spans="1:17" ht="14.4" x14ac:dyDescent="0.3">
      <c r="A79" s="116">
        <f t="shared" si="12"/>
        <v>62</v>
      </c>
      <c r="B79" s="117">
        <f t="shared" si="13"/>
        <v>8155.5288671972339</v>
      </c>
      <c r="C79" s="117">
        <f t="shared" si="0"/>
        <v>200</v>
      </c>
      <c r="D79" s="117">
        <f t="shared" si="1"/>
        <v>149.5180292319493</v>
      </c>
      <c r="E79" s="117">
        <f t="shared" si="2"/>
        <v>50.481970768050701</v>
      </c>
      <c r="F79" s="117">
        <f t="shared" si="3"/>
        <v>8105.0468964291831</v>
      </c>
      <c r="H79" s="117" t="str">
        <f t="shared" si="14"/>
        <v/>
      </c>
      <c r="I79" s="117" t="str">
        <f t="shared" si="4"/>
        <v/>
      </c>
      <c r="J79" s="117" t="str">
        <f t="shared" si="5"/>
        <v/>
      </c>
      <c r="K79" s="117" t="str">
        <f t="shared" si="6"/>
        <v/>
      </c>
      <c r="L79" s="117" t="str">
        <f t="shared" si="7"/>
        <v/>
      </c>
      <c r="M79" s="117" t="str">
        <f t="shared" si="15"/>
        <v/>
      </c>
      <c r="N79" s="117" t="str">
        <f t="shared" si="8"/>
        <v/>
      </c>
      <c r="O79" s="117" t="str">
        <f t="shared" si="9"/>
        <v/>
      </c>
      <c r="P79" s="117" t="str">
        <f t="shared" si="10"/>
        <v/>
      </c>
      <c r="Q79" s="117" t="str">
        <f t="shared" si="11"/>
        <v/>
      </c>
    </row>
    <row r="80" spans="1:17" ht="14.4" x14ac:dyDescent="0.3">
      <c r="A80" s="116">
        <f t="shared" si="12"/>
        <v>63</v>
      </c>
      <c r="B80" s="117">
        <f t="shared" si="13"/>
        <v>8105.0468964291831</v>
      </c>
      <c r="C80" s="117">
        <f t="shared" si="0"/>
        <v>200</v>
      </c>
      <c r="D80" s="117">
        <f t="shared" si="1"/>
        <v>148.59252643453502</v>
      </c>
      <c r="E80" s="117">
        <f t="shared" si="2"/>
        <v>51.407473565464983</v>
      </c>
      <c r="F80" s="117">
        <f t="shared" si="3"/>
        <v>8053.6394228637182</v>
      </c>
      <c r="H80" s="117" t="str">
        <f t="shared" si="14"/>
        <v/>
      </c>
      <c r="I80" s="117" t="str">
        <f t="shared" si="4"/>
        <v/>
      </c>
      <c r="J80" s="117" t="str">
        <f t="shared" si="5"/>
        <v/>
      </c>
      <c r="K80" s="117" t="str">
        <f t="shared" si="6"/>
        <v/>
      </c>
      <c r="L80" s="117" t="str">
        <f t="shared" si="7"/>
        <v/>
      </c>
      <c r="M80" s="117" t="str">
        <f t="shared" si="15"/>
        <v/>
      </c>
      <c r="N80" s="117" t="str">
        <f t="shared" si="8"/>
        <v/>
      </c>
      <c r="O80" s="117" t="str">
        <f t="shared" si="9"/>
        <v/>
      </c>
      <c r="P80" s="117" t="str">
        <f t="shared" si="10"/>
        <v/>
      </c>
      <c r="Q80" s="117" t="str">
        <f t="shared" si="11"/>
        <v/>
      </c>
    </row>
    <row r="81" spans="1:17" ht="14.4" x14ac:dyDescent="0.3">
      <c r="A81" s="116">
        <f t="shared" si="12"/>
        <v>64</v>
      </c>
      <c r="B81" s="117">
        <f t="shared" si="13"/>
        <v>8053.6394228637182</v>
      </c>
      <c r="C81" s="117">
        <f t="shared" si="0"/>
        <v>200</v>
      </c>
      <c r="D81" s="117">
        <f t="shared" si="1"/>
        <v>147.65005608583485</v>
      </c>
      <c r="E81" s="117">
        <f t="shared" si="2"/>
        <v>52.349943914165152</v>
      </c>
      <c r="F81" s="117">
        <f t="shared" si="3"/>
        <v>8001.2894789495531</v>
      </c>
      <c r="H81" s="117" t="str">
        <f t="shared" si="14"/>
        <v/>
      </c>
      <c r="I81" s="117" t="str">
        <f t="shared" si="4"/>
        <v/>
      </c>
      <c r="J81" s="117" t="str">
        <f t="shared" si="5"/>
        <v/>
      </c>
      <c r="K81" s="117" t="str">
        <f t="shared" si="6"/>
        <v/>
      </c>
      <c r="L81" s="117" t="str">
        <f t="shared" si="7"/>
        <v/>
      </c>
      <c r="M81" s="117" t="str">
        <f t="shared" si="15"/>
        <v/>
      </c>
      <c r="N81" s="117" t="str">
        <f t="shared" si="8"/>
        <v/>
      </c>
      <c r="O81" s="117" t="str">
        <f t="shared" si="9"/>
        <v/>
      </c>
      <c r="P81" s="117" t="str">
        <f t="shared" si="10"/>
        <v/>
      </c>
      <c r="Q81" s="117" t="str">
        <f t="shared" si="11"/>
        <v/>
      </c>
    </row>
    <row r="82" spans="1:17" ht="14.4" x14ac:dyDescent="0.3">
      <c r="A82" s="116">
        <f t="shared" si="12"/>
        <v>65</v>
      </c>
      <c r="B82" s="117">
        <f t="shared" si="13"/>
        <v>8001.2894789495531</v>
      </c>
      <c r="C82" s="117">
        <f t="shared" ref="C82:C145" si="16">IF($B82="","",MIN($B$7,$B82+$D82))</f>
        <v>200</v>
      </c>
      <c r="D82" s="117">
        <f t="shared" ref="D82:D145" si="17">IF($B82="","",$B82*($B$6/12))</f>
        <v>146.69030711407515</v>
      </c>
      <c r="E82" s="117">
        <f t="shared" ref="E82:E145" si="18">IF($B82="","",$C82-$D82)</f>
        <v>53.309692885924846</v>
      </c>
      <c r="F82" s="117">
        <f t="shared" ref="F82:F145" si="19">IF($B82="","",MAX($B82+$D82-$C82,0))</f>
        <v>7947.9797860636281</v>
      </c>
      <c r="H82" s="117" t="str">
        <f t="shared" si="14"/>
        <v/>
      </c>
      <c r="I82" s="117" t="str">
        <f t="shared" ref="I82:I145" si="20">IF($H82="","",MIN($B$13,$H82+$J82))</f>
        <v/>
      </c>
      <c r="J82" s="117" t="str">
        <f t="shared" ref="J82:J145" si="21">IF($H82="","",$H82*(IF($A82&lt;=$B$11,$B$10,$B$12)/12))</f>
        <v/>
      </c>
      <c r="K82" s="117" t="str">
        <f t="shared" ref="K82:K145" si="22">IF($H82="","",$I82-$J82)</f>
        <v/>
      </c>
      <c r="L82" s="117" t="str">
        <f t="shared" ref="L82:L145" si="23">IF($H82="","",MAX($H82+$J82-$I82,0))</f>
        <v/>
      </c>
      <c r="M82" s="117" t="str">
        <f t="shared" si="15"/>
        <v/>
      </c>
      <c r="N82" s="117" t="str">
        <f t="shared" ref="N82:N145" si="24">IF($M82="","",MIN($B$14,$M82+$O82))</f>
        <v/>
      </c>
      <c r="O82" s="117" t="str">
        <f t="shared" ref="O82:O145" si="25">IF($M82="","",$M82*($B$6/12))</f>
        <v/>
      </c>
      <c r="P82" s="117" t="str">
        <f t="shared" ref="P82:P145" si="26">IF($M82="","",$N82-$O82)</f>
        <v/>
      </c>
      <c r="Q82" s="117" t="str">
        <f t="shared" ref="Q82:Q145" si="27">IF($M82="","",MAX($M82+$O82-$N82,0))</f>
        <v/>
      </c>
    </row>
    <row r="83" spans="1:17" ht="14.4" x14ac:dyDescent="0.3">
      <c r="A83" s="116">
        <f t="shared" ref="A83:A146" si="28">IF(AND(N($F82)&lt;=0,N($L82)&lt;=0,N($Q82)&lt;=0),"",$A82+1)</f>
        <v>66</v>
      </c>
      <c r="B83" s="117">
        <f t="shared" ref="B83:B146" si="29">IF(N($F82)&lt;=0,"",$F82)</f>
        <v>7947.9797860636281</v>
      </c>
      <c r="C83" s="117">
        <f t="shared" si="16"/>
        <v>200</v>
      </c>
      <c r="D83" s="117">
        <f t="shared" si="17"/>
        <v>145.71296274449986</v>
      </c>
      <c r="E83" s="117">
        <f t="shared" si="18"/>
        <v>54.287037255500138</v>
      </c>
      <c r="F83" s="117">
        <f t="shared" si="19"/>
        <v>7893.6927488081283</v>
      </c>
      <c r="H83" s="117" t="str">
        <f t="shared" ref="H83:H146" si="30">IF(N($L82)&lt;=0,"",$L82)</f>
        <v/>
      </c>
      <c r="I83" s="117" t="str">
        <f t="shared" si="20"/>
        <v/>
      </c>
      <c r="J83" s="117" t="str">
        <f t="shared" si="21"/>
        <v/>
      </c>
      <c r="K83" s="117" t="str">
        <f t="shared" si="22"/>
        <v/>
      </c>
      <c r="L83" s="117" t="str">
        <f t="shared" si="23"/>
        <v/>
      </c>
      <c r="M83" s="117" t="str">
        <f t="shared" ref="M83:M146" si="31">IF(N($Q82)&lt;=0,"",$Q82)</f>
        <v/>
      </c>
      <c r="N83" s="117" t="str">
        <f t="shared" si="24"/>
        <v/>
      </c>
      <c r="O83" s="117" t="str">
        <f t="shared" si="25"/>
        <v/>
      </c>
      <c r="P83" s="117" t="str">
        <f t="shared" si="26"/>
        <v/>
      </c>
      <c r="Q83" s="117" t="str">
        <f t="shared" si="27"/>
        <v/>
      </c>
    </row>
    <row r="84" spans="1:17" ht="14.4" x14ac:dyDescent="0.3">
      <c r="A84" s="116">
        <f t="shared" si="28"/>
        <v>67</v>
      </c>
      <c r="B84" s="117">
        <f t="shared" si="29"/>
        <v>7893.6927488081283</v>
      </c>
      <c r="C84" s="117">
        <f t="shared" si="16"/>
        <v>200</v>
      </c>
      <c r="D84" s="117">
        <f t="shared" si="17"/>
        <v>144.71770039481569</v>
      </c>
      <c r="E84" s="117">
        <f t="shared" si="18"/>
        <v>55.282299605184306</v>
      </c>
      <c r="F84" s="117">
        <f t="shared" si="19"/>
        <v>7838.4104492029437</v>
      </c>
      <c r="H84" s="117" t="str">
        <f t="shared" si="30"/>
        <v/>
      </c>
      <c r="I84" s="117" t="str">
        <f t="shared" si="20"/>
        <v/>
      </c>
      <c r="J84" s="117" t="str">
        <f t="shared" si="21"/>
        <v/>
      </c>
      <c r="K84" s="117" t="str">
        <f t="shared" si="22"/>
        <v/>
      </c>
      <c r="L84" s="117" t="str">
        <f t="shared" si="23"/>
        <v/>
      </c>
      <c r="M84" s="117" t="str">
        <f t="shared" si="31"/>
        <v/>
      </c>
      <c r="N84" s="117" t="str">
        <f t="shared" si="24"/>
        <v/>
      </c>
      <c r="O84" s="117" t="str">
        <f t="shared" si="25"/>
        <v/>
      </c>
      <c r="P84" s="117" t="str">
        <f t="shared" si="26"/>
        <v/>
      </c>
      <c r="Q84" s="117" t="str">
        <f t="shared" si="27"/>
        <v/>
      </c>
    </row>
    <row r="85" spans="1:17" ht="14.4" x14ac:dyDescent="0.3">
      <c r="A85" s="116">
        <f t="shared" si="28"/>
        <v>68</v>
      </c>
      <c r="B85" s="117">
        <f t="shared" si="29"/>
        <v>7838.4104492029437</v>
      </c>
      <c r="C85" s="117">
        <f t="shared" si="16"/>
        <v>200</v>
      </c>
      <c r="D85" s="117">
        <f t="shared" si="17"/>
        <v>143.70419156872063</v>
      </c>
      <c r="E85" s="117">
        <f t="shared" si="18"/>
        <v>56.295808431279369</v>
      </c>
      <c r="F85" s="117">
        <f t="shared" si="19"/>
        <v>7782.1146407716642</v>
      </c>
      <c r="H85" s="117" t="str">
        <f t="shared" si="30"/>
        <v/>
      </c>
      <c r="I85" s="117" t="str">
        <f t="shared" si="20"/>
        <v/>
      </c>
      <c r="J85" s="117" t="str">
        <f t="shared" si="21"/>
        <v/>
      </c>
      <c r="K85" s="117" t="str">
        <f t="shared" si="22"/>
        <v/>
      </c>
      <c r="L85" s="117" t="str">
        <f t="shared" si="23"/>
        <v/>
      </c>
      <c r="M85" s="117" t="str">
        <f t="shared" si="31"/>
        <v/>
      </c>
      <c r="N85" s="117" t="str">
        <f t="shared" si="24"/>
        <v/>
      </c>
      <c r="O85" s="117" t="str">
        <f t="shared" si="25"/>
        <v/>
      </c>
      <c r="P85" s="117" t="str">
        <f t="shared" si="26"/>
        <v/>
      </c>
      <c r="Q85" s="117" t="str">
        <f t="shared" si="27"/>
        <v/>
      </c>
    </row>
    <row r="86" spans="1:17" ht="14.4" x14ac:dyDescent="0.3">
      <c r="A86" s="116">
        <f t="shared" si="28"/>
        <v>69</v>
      </c>
      <c r="B86" s="117">
        <f t="shared" si="29"/>
        <v>7782.1146407716642</v>
      </c>
      <c r="C86" s="117">
        <f t="shared" si="16"/>
        <v>200</v>
      </c>
      <c r="D86" s="117">
        <f t="shared" si="17"/>
        <v>142.67210174748053</v>
      </c>
      <c r="E86" s="117">
        <f t="shared" si="18"/>
        <v>57.327898252519475</v>
      </c>
      <c r="F86" s="117">
        <f t="shared" si="19"/>
        <v>7724.7867425191444</v>
      </c>
      <c r="H86" s="117" t="str">
        <f t="shared" si="30"/>
        <v/>
      </c>
      <c r="I86" s="117" t="str">
        <f t="shared" si="20"/>
        <v/>
      </c>
      <c r="J86" s="117" t="str">
        <f t="shared" si="21"/>
        <v/>
      </c>
      <c r="K86" s="117" t="str">
        <f t="shared" si="22"/>
        <v/>
      </c>
      <c r="L86" s="117" t="str">
        <f t="shared" si="23"/>
        <v/>
      </c>
      <c r="M86" s="117" t="str">
        <f t="shared" si="31"/>
        <v/>
      </c>
      <c r="N86" s="117" t="str">
        <f t="shared" si="24"/>
        <v/>
      </c>
      <c r="O86" s="117" t="str">
        <f t="shared" si="25"/>
        <v/>
      </c>
      <c r="P86" s="117" t="str">
        <f t="shared" si="26"/>
        <v/>
      </c>
      <c r="Q86" s="117" t="str">
        <f t="shared" si="27"/>
        <v/>
      </c>
    </row>
    <row r="87" spans="1:17" ht="14.4" x14ac:dyDescent="0.3">
      <c r="A87" s="116">
        <f t="shared" si="28"/>
        <v>70</v>
      </c>
      <c r="B87" s="117">
        <f t="shared" si="29"/>
        <v>7724.7867425191444</v>
      </c>
      <c r="C87" s="117">
        <f t="shared" si="16"/>
        <v>200</v>
      </c>
      <c r="D87" s="117">
        <f t="shared" si="17"/>
        <v>141.62109027951766</v>
      </c>
      <c r="E87" s="117">
        <f t="shared" si="18"/>
        <v>58.378909720482341</v>
      </c>
      <c r="F87" s="117">
        <f t="shared" si="19"/>
        <v>7666.4078327986617</v>
      </c>
      <c r="H87" s="117" t="str">
        <f t="shared" si="30"/>
        <v/>
      </c>
      <c r="I87" s="117" t="str">
        <f t="shared" si="20"/>
        <v/>
      </c>
      <c r="J87" s="117" t="str">
        <f t="shared" si="21"/>
        <v/>
      </c>
      <c r="K87" s="117" t="str">
        <f t="shared" si="22"/>
        <v/>
      </c>
      <c r="L87" s="117" t="str">
        <f t="shared" si="23"/>
        <v/>
      </c>
      <c r="M87" s="117" t="str">
        <f t="shared" si="31"/>
        <v/>
      </c>
      <c r="N87" s="117" t="str">
        <f t="shared" si="24"/>
        <v/>
      </c>
      <c r="O87" s="117" t="str">
        <f t="shared" si="25"/>
        <v/>
      </c>
      <c r="P87" s="117" t="str">
        <f t="shared" si="26"/>
        <v/>
      </c>
      <c r="Q87" s="117" t="str">
        <f t="shared" si="27"/>
        <v/>
      </c>
    </row>
    <row r="88" spans="1:17" ht="14.4" x14ac:dyDescent="0.3">
      <c r="A88" s="116">
        <f t="shared" si="28"/>
        <v>71</v>
      </c>
      <c r="B88" s="117">
        <f t="shared" si="29"/>
        <v>7666.4078327986617</v>
      </c>
      <c r="C88" s="117">
        <f t="shared" si="16"/>
        <v>200</v>
      </c>
      <c r="D88" s="117">
        <f t="shared" si="17"/>
        <v>140.55081026797546</v>
      </c>
      <c r="E88" s="117">
        <f t="shared" si="18"/>
        <v>59.449189732024536</v>
      </c>
      <c r="F88" s="117">
        <f t="shared" si="19"/>
        <v>7606.9586430666368</v>
      </c>
      <c r="H88" s="117" t="str">
        <f t="shared" si="30"/>
        <v/>
      </c>
      <c r="I88" s="117" t="str">
        <f t="shared" si="20"/>
        <v/>
      </c>
      <c r="J88" s="117" t="str">
        <f t="shared" si="21"/>
        <v/>
      </c>
      <c r="K88" s="117" t="str">
        <f t="shared" si="22"/>
        <v/>
      </c>
      <c r="L88" s="117" t="str">
        <f t="shared" si="23"/>
        <v/>
      </c>
      <c r="M88" s="117" t="str">
        <f t="shared" si="31"/>
        <v/>
      </c>
      <c r="N88" s="117" t="str">
        <f t="shared" si="24"/>
        <v/>
      </c>
      <c r="O88" s="117" t="str">
        <f t="shared" si="25"/>
        <v/>
      </c>
      <c r="P88" s="117" t="str">
        <f t="shared" si="26"/>
        <v/>
      </c>
      <c r="Q88" s="117" t="str">
        <f t="shared" si="27"/>
        <v/>
      </c>
    </row>
    <row r="89" spans="1:17" ht="14.4" x14ac:dyDescent="0.3">
      <c r="A89" s="116">
        <f t="shared" si="28"/>
        <v>72</v>
      </c>
      <c r="B89" s="117">
        <f t="shared" si="29"/>
        <v>7606.9586430666368</v>
      </c>
      <c r="C89" s="117">
        <f t="shared" si="16"/>
        <v>200</v>
      </c>
      <c r="D89" s="117">
        <f t="shared" si="17"/>
        <v>139.46090845622169</v>
      </c>
      <c r="E89" s="117">
        <f t="shared" si="18"/>
        <v>60.539091543778312</v>
      </c>
      <c r="F89" s="117">
        <f t="shared" si="19"/>
        <v>7546.4195515228585</v>
      </c>
      <c r="H89" s="117" t="str">
        <f t="shared" si="30"/>
        <v/>
      </c>
      <c r="I89" s="117" t="str">
        <f t="shared" si="20"/>
        <v/>
      </c>
      <c r="J89" s="117" t="str">
        <f t="shared" si="21"/>
        <v/>
      </c>
      <c r="K89" s="117" t="str">
        <f t="shared" si="22"/>
        <v/>
      </c>
      <c r="L89" s="117" t="str">
        <f t="shared" si="23"/>
        <v/>
      </c>
      <c r="M89" s="117" t="str">
        <f t="shared" si="31"/>
        <v/>
      </c>
      <c r="N89" s="117" t="str">
        <f t="shared" si="24"/>
        <v/>
      </c>
      <c r="O89" s="117" t="str">
        <f t="shared" si="25"/>
        <v/>
      </c>
      <c r="P89" s="117" t="str">
        <f t="shared" si="26"/>
        <v/>
      </c>
      <c r="Q89" s="117" t="str">
        <f t="shared" si="27"/>
        <v/>
      </c>
    </row>
    <row r="90" spans="1:17" ht="14.4" x14ac:dyDescent="0.3">
      <c r="A90" s="116">
        <f t="shared" si="28"/>
        <v>73</v>
      </c>
      <c r="B90" s="117">
        <f t="shared" si="29"/>
        <v>7546.4195515228585</v>
      </c>
      <c r="C90" s="117">
        <f t="shared" si="16"/>
        <v>200</v>
      </c>
      <c r="D90" s="117">
        <f t="shared" si="17"/>
        <v>138.3510251112524</v>
      </c>
      <c r="E90" s="117">
        <f t="shared" si="18"/>
        <v>61.648974888747603</v>
      </c>
      <c r="F90" s="117">
        <f t="shared" si="19"/>
        <v>7484.7705766341105</v>
      </c>
      <c r="H90" s="117" t="str">
        <f t="shared" si="30"/>
        <v/>
      </c>
      <c r="I90" s="117" t="str">
        <f t="shared" si="20"/>
        <v/>
      </c>
      <c r="J90" s="117" t="str">
        <f t="shared" si="21"/>
        <v/>
      </c>
      <c r="K90" s="117" t="str">
        <f t="shared" si="22"/>
        <v/>
      </c>
      <c r="L90" s="117" t="str">
        <f t="shared" si="23"/>
        <v/>
      </c>
      <c r="M90" s="117" t="str">
        <f t="shared" si="31"/>
        <v/>
      </c>
      <c r="N90" s="117" t="str">
        <f t="shared" si="24"/>
        <v/>
      </c>
      <c r="O90" s="117" t="str">
        <f t="shared" si="25"/>
        <v/>
      </c>
      <c r="P90" s="117" t="str">
        <f t="shared" si="26"/>
        <v/>
      </c>
      <c r="Q90" s="117" t="str">
        <f t="shared" si="27"/>
        <v/>
      </c>
    </row>
    <row r="91" spans="1:17" ht="14.4" x14ac:dyDescent="0.3">
      <c r="A91" s="116">
        <f t="shared" si="28"/>
        <v>74</v>
      </c>
      <c r="B91" s="117">
        <f t="shared" si="29"/>
        <v>7484.7705766341105</v>
      </c>
      <c r="C91" s="117">
        <f t="shared" si="16"/>
        <v>200</v>
      </c>
      <c r="D91" s="117">
        <f t="shared" si="17"/>
        <v>137.2207939049587</v>
      </c>
      <c r="E91" s="117">
        <f t="shared" si="18"/>
        <v>62.779206095041303</v>
      </c>
      <c r="F91" s="117">
        <f t="shared" si="19"/>
        <v>7421.9913705390691</v>
      </c>
      <c r="H91" s="117" t="str">
        <f t="shared" si="30"/>
        <v/>
      </c>
      <c r="I91" s="117" t="str">
        <f t="shared" si="20"/>
        <v/>
      </c>
      <c r="J91" s="117" t="str">
        <f t="shared" si="21"/>
        <v/>
      </c>
      <c r="K91" s="117" t="str">
        <f t="shared" si="22"/>
        <v/>
      </c>
      <c r="L91" s="117" t="str">
        <f t="shared" si="23"/>
        <v/>
      </c>
      <c r="M91" s="117" t="str">
        <f t="shared" si="31"/>
        <v/>
      </c>
      <c r="N91" s="117" t="str">
        <f t="shared" si="24"/>
        <v/>
      </c>
      <c r="O91" s="117" t="str">
        <f t="shared" si="25"/>
        <v/>
      </c>
      <c r="P91" s="117" t="str">
        <f t="shared" si="26"/>
        <v/>
      </c>
      <c r="Q91" s="117" t="str">
        <f t="shared" si="27"/>
        <v/>
      </c>
    </row>
    <row r="92" spans="1:17" ht="14.4" x14ac:dyDescent="0.3">
      <c r="A92" s="116">
        <f t="shared" si="28"/>
        <v>75</v>
      </c>
      <c r="B92" s="117">
        <f t="shared" si="29"/>
        <v>7421.9913705390691</v>
      </c>
      <c r="C92" s="117">
        <f t="shared" si="16"/>
        <v>200</v>
      </c>
      <c r="D92" s="117">
        <f t="shared" si="17"/>
        <v>136.06984179321626</v>
      </c>
      <c r="E92" s="117">
        <f t="shared" si="18"/>
        <v>63.930158206783744</v>
      </c>
      <c r="F92" s="117">
        <f t="shared" si="19"/>
        <v>7358.0612123322853</v>
      </c>
      <c r="H92" s="117" t="str">
        <f t="shared" si="30"/>
        <v/>
      </c>
      <c r="I92" s="117" t="str">
        <f t="shared" si="20"/>
        <v/>
      </c>
      <c r="J92" s="117" t="str">
        <f t="shared" si="21"/>
        <v/>
      </c>
      <c r="K92" s="117" t="str">
        <f t="shared" si="22"/>
        <v/>
      </c>
      <c r="L92" s="117" t="str">
        <f t="shared" si="23"/>
        <v/>
      </c>
      <c r="M92" s="117" t="str">
        <f t="shared" si="31"/>
        <v/>
      </c>
      <c r="N92" s="117" t="str">
        <f t="shared" si="24"/>
        <v/>
      </c>
      <c r="O92" s="117" t="str">
        <f t="shared" si="25"/>
        <v/>
      </c>
      <c r="P92" s="117" t="str">
        <f t="shared" si="26"/>
        <v/>
      </c>
      <c r="Q92" s="117" t="str">
        <f t="shared" si="27"/>
        <v/>
      </c>
    </row>
    <row r="93" spans="1:17" ht="14.4" x14ac:dyDescent="0.3">
      <c r="A93" s="116">
        <f t="shared" si="28"/>
        <v>76</v>
      </c>
      <c r="B93" s="117">
        <f t="shared" si="29"/>
        <v>7358.0612123322853</v>
      </c>
      <c r="C93" s="117">
        <f t="shared" si="16"/>
        <v>200</v>
      </c>
      <c r="D93" s="117">
        <f t="shared" si="17"/>
        <v>134.89778889275857</v>
      </c>
      <c r="E93" s="117">
        <f t="shared" si="18"/>
        <v>65.10221110724143</v>
      </c>
      <c r="F93" s="117">
        <f t="shared" si="19"/>
        <v>7292.9590012250437</v>
      </c>
      <c r="H93" s="117" t="str">
        <f t="shared" si="30"/>
        <v/>
      </c>
      <c r="I93" s="117" t="str">
        <f t="shared" si="20"/>
        <v/>
      </c>
      <c r="J93" s="117" t="str">
        <f t="shared" si="21"/>
        <v/>
      </c>
      <c r="K93" s="117" t="str">
        <f t="shared" si="22"/>
        <v/>
      </c>
      <c r="L93" s="117" t="str">
        <f t="shared" si="23"/>
        <v/>
      </c>
      <c r="M93" s="117" t="str">
        <f t="shared" si="31"/>
        <v/>
      </c>
      <c r="N93" s="117" t="str">
        <f t="shared" si="24"/>
        <v/>
      </c>
      <c r="O93" s="117" t="str">
        <f t="shared" si="25"/>
        <v/>
      </c>
      <c r="P93" s="117" t="str">
        <f t="shared" si="26"/>
        <v/>
      </c>
      <c r="Q93" s="117" t="str">
        <f t="shared" si="27"/>
        <v/>
      </c>
    </row>
    <row r="94" spans="1:17" ht="14.4" x14ac:dyDescent="0.3">
      <c r="A94" s="116">
        <f t="shared" si="28"/>
        <v>77</v>
      </c>
      <c r="B94" s="117">
        <f t="shared" si="29"/>
        <v>7292.9590012250437</v>
      </c>
      <c r="C94" s="117">
        <f t="shared" si="16"/>
        <v>200</v>
      </c>
      <c r="D94" s="117">
        <f t="shared" si="17"/>
        <v>133.70424835579246</v>
      </c>
      <c r="E94" s="117">
        <f t="shared" si="18"/>
        <v>66.295751644207542</v>
      </c>
      <c r="F94" s="117">
        <f t="shared" si="19"/>
        <v>7226.6632495808362</v>
      </c>
      <c r="H94" s="117" t="str">
        <f t="shared" si="30"/>
        <v/>
      </c>
      <c r="I94" s="117" t="str">
        <f t="shared" si="20"/>
        <v/>
      </c>
      <c r="J94" s="117" t="str">
        <f t="shared" si="21"/>
        <v/>
      </c>
      <c r="K94" s="117" t="str">
        <f t="shared" si="22"/>
        <v/>
      </c>
      <c r="L94" s="117" t="str">
        <f t="shared" si="23"/>
        <v/>
      </c>
      <c r="M94" s="117" t="str">
        <f t="shared" si="31"/>
        <v/>
      </c>
      <c r="N94" s="117" t="str">
        <f t="shared" si="24"/>
        <v/>
      </c>
      <c r="O94" s="117" t="str">
        <f t="shared" si="25"/>
        <v/>
      </c>
      <c r="P94" s="117" t="str">
        <f t="shared" si="26"/>
        <v/>
      </c>
      <c r="Q94" s="117" t="str">
        <f t="shared" si="27"/>
        <v/>
      </c>
    </row>
    <row r="95" spans="1:17" ht="14.4" x14ac:dyDescent="0.3">
      <c r="A95" s="116">
        <f t="shared" si="28"/>
        <v>78</v>
      </c>
      <c r="B95" s="117">
        <f t="shared" si="29"/>
        <v>7226.6632495808362</v>
      </c>
      <c r="C95" s="117">
        <f t="shared" si="16"/>
        <v>200</v>
      </c>
      <c r="D95" s="117">
        <f t="shared" si="17"/>
        <v>132.48882624231533</v>
      </c>
      <c r="E95" s="117">
        <f t="shared" si="18"/>
        <v>67.511173757684674</v>
      </c>
      <c r="F95" s="117">
        <f t="shared" si="19"/>
        <v>7159.1520758231518</v>
      </c>
      <c r="H95" s="117" t="str">
        <f t="shared" si="30"/>
        <v/>
      </c>
      <c r="I95" s="117" t="str">
        <f t="shared" si="20"/>
        <v/>
      </c>
      <c r="J95" s="117" t="str">
        <f t="shared" si="21"/>
        <v/>
      </c>
      <c r="K95" s="117" t="str">
        <f t="shared" si="22"/>
        <v/>
      </c>
      <c r="L95" s="117" t="str">
        <f t="shared" si="23"/>
        <v/>
      </c>
      <c r="M95" s="117" t="str">
        <f t="shared" si="31"/>
        <v/>
      </c>
      <c r="N95" s="117" t="str">
        <f t="shared" si="24"/>
        <v/>
      </c>
      <c r="O95" s="117" t="str">
        <f t="shared" si="25"/>
        <v/>
      </c>
      <c r="P95" s="117" t="str">
        <f t="shared" si="26"/>
        <v/>
      </c>
      <c r="Q95" s="117" t="str">
        <f t="shared" si="27"/>
        <v/>
      </c>
    </row>
    <row r="96" spans="1:17" ht="14.4" x14ac:dyDescent="0.3">
      <c r="A96" s="116">
        <f t="shared" si="28"/>
        <v>79</v>
      </c>
      <c r="B96" s="117">
        <f t="shared" si="29"/>
        <v>7159.1520758231518</v>
      </c>
      <c r="C96" s="117">
        <f t="shared" si="16"/>
        <v>200</v>
      </c>
      <c r="D96" s="117">
        <f t="shared" si="17"/>
        <v>131.25112139009113</v>
      </c>
      <c r="E96" s="117">
        <f t="shared" si="18"/>
        <v>68.748878609908871</v>
      </c>
      <c r="F96" s="117">
        <f t="shared" si="19"/>
        <v>7090.4031972132425</v>
      </c>
      <c r="H96" s="117" t="str">
        <f t="shared" si="30"/>
        <v/>
      </c>
      <c r="I96" s="117" t="str">
        <f t="shared" si="20"/>
        <v/>
      </c>
      <c r="J96" s="117" t="str">
        <f t="shared" si="21"/>
        <v/>
      </c>
      <c r="K96" s="117" t="str">
        <f t="shared" si="22"/>
        <v/>
      </c>
      <c r="L96" s="117" t="str">
        <f t="shared" si="23"/>
        <v/>
      </c>
      <c r="M96" s="117" t="str">
        <f t="shared" si="31"/>
        <v/>
      </c>
      <c r="N96" s="117" t="str">
        <f t="shared" si="24"/>
        <v/>
      </c>
      <c r="O96" s="117" t="str">
        <f t="shared" si="25"/>
        <v/>
      </c>
      <c r="P96" s="117" t="str">
        <f t="shared" si="26"/>
        <v/>
      </c>
      <c r="Q96" s="117" t="str">
        <f t="shared" si="27"/>
        <v/>
      </c>
    </row>
    <row r="97" spans="1:17" ht="14.4" x14ac:dyDescent="0.3">
      <c r="A97" s="116">
        <f t="shared" si="28"/>
        <v>80</v>
      </c>
      <c r="B97" s="117">
        <f t="shared" si="29"/>
        <v>7090.4031972132425</v>
      </c>
      <c r="C97" s="117">
        <f t="shared" si="16"/>
        <v>200</v>
      </c>
      <c r="D97" s="117">
        <f t="shared" si="17"/>
        <v>129.99072528224278</v>
      </c>
      <c r="E97" s="117">
        <f t="shared" si="18"/>
        <v>70.009274717757222</v>
      </c>
      <c r="F97" s="117">
        <f t="shared" si="19"/>
        <v>7020.3939224954856</v>
      </c>
      <c r="H97" s="117" t="str">
        <f t="shared" si="30"/>
        <v/>
      </c>
      <c r="I97" s="117" t="str">
        <f t="shared" si="20"/>
        <v/>
      </c>
      <c r="J97" s="117" t="str">
        <f t="shared" si="21"/>
        <v/>
      </c>
      <c r="K97" s="117" t="str">
        <f t="shared" si="22"/>
        <v/>
      </c>
      <c r="L97" s="117" t="str">
        <f t="shared" si="23"/>
        <v/>
      </c>
      <c r="M97" s="117" t="str">
        <f t="shared" si="31"/>
        <v/>
      </c>
      <c r="N97" s="117" t="str">
        <f t="shared" si="24"/>
        <v/>
      </c>
      <c r="O97" s="117" t="str">
        <f t="shared" si="25"/>
        <v/>
      </c>
      <c r="P97" s="117" t="str">
        <f t="shared" si="26"/>
        <v/>
      </c>
      <c r="Q97" s="117" t="str">
        <f t="shared" si="27"/>
        <v/>
      </c>
    </row>
    <row r="98" spans="1:17" ht="14.4" x14ac:dyDescent="0.3">
      <c r="A98" s="116">
        <f t="shared" si="28"/>
        <v>81</v>
      </c>
      <c r="B98" s="117">
        <f t="shared" si="29"/>
        <v>7020.3939224954856</v>
      </c>
      <c r="C98" s="117">
        <f t="shared" si="16"/>
        <v>200</v>
      </c>
      <c r="D98" s="117">
        <f t="shared" si="17"/>
        <v>128.70722191241722</v>
      </c>
      <c r="E98" s="117">
        <f t="shared" si="18"/>
        <v>71.292778087582775</v>
      </c>
      <c r="F98" s="117">
        <f t="shared" si="19"/>
        <v>6949.1011444079031</v>
      </c>
      <c r="H98" s="117" t="str">
        <f t="shared" si="30"/>
        <v/>
      </c>
      <c r="I98" s="117" t="str">
        <f t="shared" si="20"/>
        <v/>
      </c>
      <c r="J98" s="117" t="str">
        <f t="shared" si="21"/>
        <v/>
      </c>
      <c r="K98" s="117" t="str">
        <f t="shared" si="22"/>
        <v/>
      </c>
      <c r="L98" s="117" t="str">
        <f t="shared" si="23"/>
        <v/>
      </c>
      <c r="M98" s="117" t="str">
        <f t="shared" si="31"/>
        <v/>
      </c>
      <c r="N98" s="117" t="str">
        <f t="shared" si="24"/>
        <v/>
      </c>
      <c r="O98" s="117" t="str">
        <f t="shared" si="25"/>
        <v/>
      </c>
      <c r="P98" s="117" t="str">
        <f t="shared" si="26"/>
        <v/>
      </c>
      <c r="Q98" s="117" t="str">
        <f t="shared" si="27"/>
        <v/>
      </c>
    </row>
    <row r="99" spans="1:17" ht="14.4" x14ac:dyDescent="0.3">
      <c r="A99" s="116">
        <f t="shared" si="28"/>
        <v>82</v>
      </c>
      <c r="B99" s="117">
        <f t="shared" si="29"/>
        <v>6949.1011444079031</v>
      </c>
      <c r="C99" s="117">
        <f t="shared" si="16"/>
        <v>200</v>
      </c>
      <c r="D99" s="117">
        <f t="shared" si="17"/>
        <v>127.40018764747822</v>
      </c>
      <c r="E99" s="117">
        <f t="shared" si="18"/>
        <v>72.599812352521781</v>
      </c>
      <c r="F99" s="117">
        <f t="shared" si="19"/>
        <v>6876.5013320553817</v>
      </c>
      <c r="H99" s="117" t="str">
        <f t="shared" si="30"/>
        <v/>
      </c>
      <c r="I99" s="117" t="str">
        <f t="shared" si="20"/>
        <v/>
      </c>
      <c r="J99" s="117" t="str">
        <f t="shared" si="21"/>
        <v/>
      </c>
      <c r="K99" s="117" t="str">
        <f t="shared" si="22"/>
        <v/>
      </c>
      <c r="L99" s="117" t="str">
        <f t="shared" si="23"/>
        <v/>
      </c>
      <c r="M99" s="117" t="str">
        <f t="shared" si="31"/>
        <v/>
      </c>
      <c r="N99" s="117" t="str">
        <f t="shared" si="24"/>
        <v/>
      </c>
      <c r="O99" s="117" t="str">
        <f t="shared" si="25"/>
        <v/>
      </c>
      <c r="P99" s="117" t="str">
        <f t="shared" si="26"/>
        <v/>
      </c>
      <c r="Q99" s="117" t="str">
        <f t="shared" si="27"/>
        <v/>
      </c>
    </row>
    <row r="100" spans="1:17" ht="14.4" x14ac:dyDescent="0.3">
      <c r="A100" s="116">
        <f t="shared" si="28"/>
        <v>83</v>
      </c>
      <c r="B100" s="117">
        <f t="shared" si="29"/>
        <v>6876.5013320553817</v>
      </c>
      <c r="C100" s="117">
        <f t="shared" si="16"/>
        <v>200</v>
      </c>
      <c r="D100" s="117">
        <f t="shared" si="17"/>
        <v>126.069191087682</v>
      </c>
      <c r="E100" s="117">
        <f t="shared" si="18"/>
        <v>73.930808912318</v>
      </c>
      <c r="F100" s="117">
        <f t="shared" si="19"/>
        <v>6802.5705231430638</v>
      </c>
      <c r="H100" s="117" t="str">
        <f t="shared" si="30"/>
        <v/>
      </c>
      <c r="I100" s="117" t="str">
        <f t="shared" si="20"/>
        <v/>
      </c>
      <c r="J100" s="117" t="str">
        <f t="shared" si="21"/>
        <v/>
      </c>
      <c r="K100" s="117" t="str">
        <f t="shared" si="22"/>
        <v/>
      </c>
      <c r="L100" s="117" t="str">
        <f t="shared" si="23"/>
        <v/>
      </c>
      <c r="M100" s="117" t="str">
        <f t="shared" si="31"/>
        <v/>
      </c>
      <c r="N100" s="117" t="str">
        <f t="shared" si="24"/>
        <v/>
      </c>
      <c r="O100" s="117" t="str">
        <f t="shared" si="25"/>
        <v/>
      </c>
      <c r="P100" s="117" t="str">
        <f t="shared" si="26"/>
        <v/>
      </c>
      <c r="Q100" s="117" t="str">
        <f t="shared" si="27"/>
        <v/>
      </c>
    </row>
    <row r="101" spans="1:17" ht="14.4" x14ac:dyDescent="0.3">
      <c r="A101" s="116">
        <f t="shared" si="28"/>
        <v>84</v>
      </c>
      <c r="B101" s="117">
        <f t="shared" si="29"/>
        <v>6802.5705231430638</v>
      </c>
      <c r="C101" s="117">
        <f t="shared" si="16"/>
        <v>200</v>
      </c>
      <c r="D101" s="117">
        <f t="shared" si="17"/>
        <v>124.71379292428951</v>
      </c>
      <c r="E101" s="117">
        <f t="shared" si="18"/>
        <v>75.286207075710493</v>
      </c>
      <c r="F101" s="117">
        <f t="shared" si="19"/>
        <v>6727.2843160673538</v>
      </c>
      <c r="H101" s="117" t="str">
        <f t="shared" si="30"/>
        <v/>
      </c>
      <c r="I101" s="117" t="str">
        <f t="shared" si="20"/>
        <v/>
      </c>
      <c r="J101" s="117" t="str">
        <f t="shared" si="21"/>
        <v/>
      </c>
      <c r="K101" s="117" t="str">
        <f t="shared" si="22"/>
        <v/>
      </c>
      <c r="L101" s="117" t="str">
        <f t="shared" si="23"/>
        <v/>
      </c>
      <c r="M101" s="117" t="str">
        <f t="shared" si="31"/>
        <v/>
      </c>
      <c r="N101" s="117" t="str">
        <f t="shared" si="24"/>
        <v/>
      </c>
      <c r="O101" s="117" t="str">
        <f t="shared" si="25"/>
        <v/>
      </c>
      <c r="P101" s="117" t="str">
        <f t="shared" si="26"/>
        <v/>
      </c>
      <c r="Q101" s="117" t="str">
        <f t="shared" si="27"/>
        <v/>
      </c>
    </row>
    <row r="102" spans="1:17" ht="14.4" x14ac:dyDescent="0.3">
      <c r="A102" s="116">
        <f t="shared" si="28"/>
        <v>85</v>
      </c>
      <c r="B102" s="117">
        <f t="shared" si="29"/>
        <v>6727.2843160673538</v>
      </c>
      <c r="C102" s="117">
        <f t="shared" si="16"/>
        <v>200</v>
      </c>
      <c r="D102" s="117">
        <f t="shared" si="17"/>
        <v>123.33354579456815</v>
      </c>
      <c r="E102" s="117">
        <f t="shared" si="18"/>
        <v>76.666454205431847</v>
      </c>
      <c r="F102" s="117">
        <f t="shared" si="19"/>
        <v>6650.6178618619215</v>
      </c>
      <c r="H102" s="117" t="str">
        <f t="shared" si="30"/>
        <v/>
      </c>
      <c r="I102" s="117" t="str">
        <f t="shared" si="20"/>
        <v/>
      </c>
      <c r="J102" s="117" t="str">
        <f t="shared" si="21"/>
        <v/>
      </c>
      <c r="K102" s="117" t="str">
        <f t="shared" si="22"/>
        <v/>
      </c>
      <c r="L102" s="117" t="str">
        <f t="shared" si="23"/>
        <v/>
      </c>
      <c r="M102" s="117" t="str">
        <f t="shared" si="31"/>
        <v/>
      </c>
      <c r="N102" s="117" t="str">
        <f t="shared" si="24"/>
        <v/>
      </c>
      <c r="O102" s="117" t="str">
        <f t="shared" si="25"/>
        <v/>
      </c>
      <c r="P102" s="117" t="str">
        <f t="shared" si="26"/>
        <v/>
      </c>
      <c r="Q102" s="117" t="str">
        <f t="shared" si="27"/>
        <v/>
      </c>
    </row>
    <row r="103" spans="1:17" ht="14.4" x14ac:dyDescent="0.3">
      <c r="A103" s="116">
        <f t="shared" si="28"/>
        <v>86</v>
      </c>
      <c r="B103" s="117">
        <f t="shared" si="29"/>
        <v>6650.6178618619215</v>
      </c>
      <c r="C103" s="117">
        <f t="shared" si="16"/>
        <v>200</v>
      </c>
      <c r="D103" s="117">
        <f t="shared" si="17"/>
        <v>121.92799413413523</v>
      </c>
      <c r="E103" s="117">
        <f t="shared" si="18"/>
        <v>78.072005865864767</v>
      </c>
      <c r="F103" s="117">
        <f t="shared" si="19"/>
        <v>6572.5458559960571</v>
      </c>
      <c r="H103" s="117" t="str">
        <f t="shared" si="30"/>
        <v/>
      </c>
      <c r="I103" s="117" t="str">
        <f t="shared" si="20"/>
        <v/>
      </c>
      <c r="J103" s="117" t="str">
        <f t="shared" si="21"/>
        <v/>
      </c>
      <c r="K103" s="117" t="str">
        <f t="shared" si="22"/>
        <v/>
      </c>
      <c r="L103" s="117" t="str">
        <f t="shared" si="23"/>
        <v/>
      </c>
      <c r="M103" s="117" t="str">
        <f t="shared" si="31"/>
        <v/>
      </c>
      <c r="N103" s="117" t="str">
        <f t="shared" si="24"/>
        <v/>
      </c>
      <c r="O103" s="117" t="str">
        <f t="shared" si="25"/>
        <v/>
      </c>
      <c r="P103" s="117" t="str">
        <f t="shared" si="26"/>
        <v/>
      </c>
      <c r="Q103" s="117" t="str">
        <f t="shared" si="27"/>
        <v/>
      </c>
    </row>
    <row r="104" spans="1:17" ht="14.4" x14ac:dyDescent="0.3">
      <c r="A104" s="116">
        <f t="shared" si="28"/>
        <v>87</v>
      </c>
      <c r="B104" s="117">
        <f t="shared" si="29"/>
        <v>6572.5458559960571</v>
      </c>
      <c r="C104" s="117">
        <f t="shared" si="16"/>
        <v>200</v>
      </c>
      <c r="D104" s="117">
        <f t="shared" si="17"/>
        <v>120.49667402659438</v>
      </c>
      <c r="E104" s="117">
        <f t="shared" si="18"/>
        <v>79.503325973405623</v>
      </c>
      <c r="F104" s="117">
        <f t="shared" si="19"/>
        <v>6493.0425300226516</v>
      </c>
      <c r="H104" s="117" t="str">
        <f t="shared" si="30"/>
        <v/>
      </c>
      <c r="I104" s="117" t="str">
        <f t="shared" si="20"/>
        <v/>
      </c>
      <c r="J104" s="117" t="str">
        <f t="shared" si="21"/>
        <v/>
      </c>
      <c r="K104" s="117" t="str">
        <f t="shared" si="22"/>
        <v/>
      </c>
      <c r="L104" s="117" t="str">
        <f t="shared" si="23"/>
        <v/>
      </c>
      <c r="M104" s="117" t="str">
        <f t="shared" si="31"/>
        <v/>
      </c>
      <c r="N104" s="117" t="str">
        <f t="shared" si="24"/>
        <v/>
      </c>
      <c r="O104" s="117" t="str">
        <f t="shared" si="25"/>
        <v/>
      </c>
      <c r="P104" s="117" t="str">
        <f t="shared" si="26"/>
        <v/>
      </c>
      <c r="Q104" s="117" t="str">
        <f t="shared" si="27"/>
        <v/>
      </c>
    </row>
    <row r="105" spans="1:17" ht="14.4" x14ac:dyDescent="0.3">
      <c r="A105" s="116">
        <f t="shared" si="28"/>
        <v>88</v>
      </c>
      <c r="B105" s="117">
        <f t="shared" si="29"/>
        <v>6493.0425300226516</v>
      </c>
      <c r="C105" s="117">
        <f t="shared" si="16"/>
        <v>200</v>
      </c>
      <c r="D105" s="117">
        <f t="shared" si="17"/>
        <v>119.03911305041528</v>
      </c>
      <c r="E105" s="117">
        <f t="shared" si="18"/>
        <v>80.960886949584719</v>
      </c>
      <c r="F105" s="117">
        <f t="shared" si="19"/>
        <v>6412.0816430730665</v>
      </c>
      <c r="H105" s="117" t="str">
        <f t="shared" si="30"/>
        <v/>
      </c>
      <c r="I105" s="117" t="str">
        <f t="shared" si="20"/>
        <v/>
      </c>
      <c r="J105" s="117" t="str">
        <f t="shared" si="21"/>
        <v/>
      </c>
      <c r="K105" s="117" t="str">
        <f t="shared" si="22"/>
        <v/>
      </c>
      <c r="L105" s="117" t="str">
        <f t="shared" si="23"/>
        <v/>
      </c>
      <c r="M105" s="117" t="str">
        <f t="shared" si="31"/>
        <v/>
      </c>
      <c r="N105" s="117" t="str">
        <f t="shared" si="24"/>
        <v/>
      </c>
      <c r="O105" s="117" t="str">
        <f t="shared" si="25"/>
        <v/>
      </c>
      <c r="P105" s="117" t="str">
        <f t="shared" si="26"/>
        <v/>
      </c>
      <c r="Q105" s="117" t="str">
        <f t="shared" si="27"/>
        <v/>
      </c>
    </row>
    <row r="106" spans="1:17" ht="14.4" x14ac:dyDescent="0.3">
      <c r="A106" s="116">
        <f t="shared" si="28"/>
        <v>89</v>
      </c>
      <c r="B106" s="117">
        <f t="shared" si="29"/>
        <v>6412.0816430730665</v>
      </c>
      <c r="C106" s="117">
        <f t="shared" si="16"/>
        <v>200</v>
      </c>
      <c r="D106" s="117">
        <f t="shared" si="17"/>
        <v>117.55483012300623</v>
      </c>
      <c r="E106" s="117">
        <f t="shared" si="18"/>
        <v>82.445169876993774</v>
      </c>
      <c r="F106" s="117">
        <f t="shared" si="19"/>
        <v>6329.636473196073</v>
      </c>
      <c r="H106" s="117" t="str">
        <f t="shared" si="30"/>
        <v/>
      </c>
      <c r="I106" s="117" t="str">
        <f t="shared" si="20"/>
        <v/>
      </c>
      <c r="J106" s="117" t="str">
        <f t="shared" si="21"/>
        <v/>
      </c>
      <c r="K106" s="117" t="str">
        <f t="shared" si="22"/>
        <v/>
      </c>
      <c r="L106" s="117" t="str">
        <f t="shared" si="23"/>
        <v/>
      </c>
      <c r="M106" s="117" t="str">
        <f t="shared" si="31"/>
        <v/>
      </c>
      <c r="N106" s="117" t="str">
        <f t="shared" si="24"/>
        <v/>
      </c>
      <c r="O106" s="117" t="str">
        <f t="shared" si="25"/>
        <v/>
      </c>
      <c r="P106" s="117" t="str">
        <f t="shared" si="26"/>
        <v/>
      </c>
      <c r="Q106" s="117" t="str">
        <f t="shared" si="27"/>
        <v/>
      </c>
    </row>
    <row r="107" spans="1:17" ht="14.4" x14ac:dyDescent="0.3">
      <c r="A107" s="116">
        <f t="shared" si="28"/>
        <v>90</v>
      </c>
      <c r="B107" s="117">
        <f t="shared" si="29"/>
        <v>6329.636473196073</v>
      </c>
      <c r="C107" s="117">
        <f t="shared" si="16"/>
        <v>200</v>
      </c>
      <c r="D107" s="117">
        <f t="shared" si="17"/>
        <v>116.043335341928</v>
      </c>
      <c r="E107" s="117">
        <f t="shared" si="18"/>
        <v>83.956664658072</v>
      </c>
      <c r="F107" s="117">
        <f t="shared" si="19"/>
        <v>6245.6798085380005</v>
      </c>
      <c r="H107" s="117" t="str">
        <f t="shared" si="30"/>
        <v/>
      </c>
      <c r="I107" s="117" t="str">
        <f t="shared" si="20"/>
        <v/>
      </c>
      <c r="J107" s="117" t="str">
        <f t="shared" si="21"/>
        <v/>
      </c>
      <c r="K107" s="117" t="str">
        <f t="shared" si="22"/>
        <v/>
      </c>
      <c r="L107" s="117" t="str">
        <f t="shared" si="23"/>
        <v/>
      </c>
      <c r="M107" s="117" t="str">
        <f t="shared" si="31"/>
        <v/>
      </c>
      <c r="N107" s="117" t="str">
        <f t="shared" si="24"/>
        <v/>
      </c>
      <c r="O107" s="117" t="str">
        <f t="shared" si="25"/>
        <v/>
      </c>
      <c r="P107" s="117" t="str">
        <f t="shared" si="26"/>
        <v/>
      </c>
      <c r="Q107" s="117" t="str">
        <f t="shared" si="27"/>
        <v/>
      </c>
    </row>
    <row r="108" spans="1:17" ht="14.4" x14ac:dyDescent="0.3">
      <c r="A108" s="116">
        <f t="shared" si="28"/>
        <v>91</v>
      </c>
      <c r="B108" s="117">
        <f t="shared" si="29"/>
        <v>6245.6798085380005</v>
      </c>
      <c r="C108" s="117">
        <f t="shared" si="16"/>
        <v>200</v>
      </c>
      <c r="D108" s="117">
        <f t="shared" si="17"/>
        <v>114.50412982319668</v>
      </c>
      <c r="E108" s="117">
        <f t="shared" si="18"/>
        <v>85.495870176803322</v>
      </c>
      <c r="F108" s="117">
        <f t="shared" si="19"/>
        <v>6160.1839383611969</v>
      </c>
      <c r="H108" s="117" t="str">
        <f t="shared" si="30"/>
        <v/>
      </c>
      <c r="I108" s="117" t="str">
        <f t="shared" si="20"/>
        <v/>
      </c>
      <c r="J108" s="117" t="str">
        <f t="shared" si="21"/>
        <v/>
      </c>
      <c r="K108" s="117" t="str">
        <f t="shared" si="22"/>
        <v/>
      </c>
      <c r="L108" s="117" t="str">
        <f t="shared" si="23"/>
        <v/>
      </c>
      <c r="M108" s="117" t="str">
        <f t="shared" si="31"/>
        <v/>
      </c>
      <c r="N108" s="117" t="str">
        <f t="shared" si="24"/>
        <v/>
      </c>
      <c r="O108" s="117" t="str">
        <f t="shared" si="25"/>
        <v/>
      </c>
      <c r="P108" s="117" t="str">
        <f t="shared" si="26"/>
        <v/>
      </c>
      <c r="Q108" s="117" t="str">
        <f t="shared" si="27"/>
        <v/>
      </c>
    </row>
    <row r="109" spans="1:17" ht="14.4" x14ac:dyDescent="0.3">
      <c r="A109" s="116">
        <f t="shared" si="28"/>
        <v>92</v>
      </c>
      <c r="B109" s="117">
        <f t="shared" si="29"/>
        <v>6160.1839383611969</v>
      </c>
      <c r="C109" s="117">
        <f t="shared" si="16"/>
        <v>200</v>
      </c>
      <c r="D109" s="117">
        <f t="shared" si="17"/>
        <v>112.93670553662194</v>
      </c>
      <c r="E109" s="117">
        <f t="shared" si="18"/>
        <v>87.063294463378057</v>
      </c>
      <c r="F109" s="117">
        <f t="shared" si="19"/>
        <v>6073.1206438978188</v>
      </c>
      <c r="H109" s="117" t="str">
        <f t="shared" si="30"/>
        <v/>
      </c>
      <c r="I109" s="117" t="str">
        <f t="shared" si="20"/>
        <v/>
      </c>
      <c r="J109" s="117" t="str">
        <f t="shared" si="21"/>
        <v/>
      </c>
      <c r="K109" s="117" t="str">
        <f t="shared" si="22"/>
        <v/>
      </c>
      <c r="L109" s="117" t="str">
        <f t="shared" si="23"/>
        <v/>
      </c>
      <c r="M109" s="117" t="str">
        <f t="shared" si="31"/>
        <v/>
      </c>
      <c r="N109" s="117" t="str">
        <f t="shared" si="24"/>
        <v/>
      </c>
      <c r="O109" s="117" t="str">
        <f t="shared" si="25"/>
        <v/>
      </c>
      <c r="P109" s="117" t="str">
        <f t="shared" si="26"/>
        <v/>
      </c>
      <c r="Q109" s="117" t="str">
        <f t="shared" si="27"/>
        <v/>
      </c>
    </row>
    <row r="110" spans="1:17" ht="14.4" x14ac:dyDescent="0.3">
      <c r="A110" s="116">
        <f t="shared" si="28"/>
        <v>93</v>
      </c>
      <c r="B110" s="117">
        <f t="shared" si="29"/>
        <v>6073.1206438978188</v>
      </c>
      <c r="C110" s="117">
        <f t="shared" si="16"/>
        <v>200</v>
      </c>
      <c r="D110" s="117">
        <f t="shared" si="17"/>
        <v>111.34054513812669</v>
      </c>
      <c r="E110" s="117">
        <f t="shared" si="18"/>
        <v>88.659454861873314</v>
      </c>
      <c r="F110" s="117">
        <f t="shared" si="19"/>
        <v>5984.4611890359456</v>
      </c>
      <c r="H110" s="117" t="str">
        <f t="shared" si="30"/>
        <v/>
      </c>
      <c r="I110" s="117" t="str">
        <f t="shared" si="20"/>
        <v/>
      </c>
      <c r="J110" s="117" t="str">
        <f t="shared" si="21"/>
        <v/>
      </c>
      <c r="K110" s="117" t="str">
        <f t="shared" si="22"/>
        <v/>
      </c>
      <c r="L110" s="117" t="str">
        <f t="shared" si="23"/>
        <v/>
      </c>
      <c r="M110" s="117" t="str">
        <f t="shared" si="31"/>
        <v/>
      </c>
      <c r="N110" s="117" t="str">
        <f t="shared" si="24"/>
        <v/>
      </c>
      <c r="O110" s="117" t="str">
        <f t="shared" si="25"/>
        <v/>
      </c>
      <c r="P110" s="117" t="str">
        <f t="shared" si="26"/>
        <v/>
      </c>
      <c r="Q110" s="117" t="str">
        <f t="shared" si="27"/>
        <v/>
      </c>
    </row>
    <row r="111" spans="1:17" ht="14.4" x14ac:dyDescent="0.3">
      <c r="A111" s="116">
        <f t="shared" si="28"/>
        <v>94</v>
      </c>
      <c r="B111" s="117">
        <f t="shared" si="29"/>
        <v>5984.4611890359456</v>
      </c>
      <c r="C111" s="117">
        <f t="shared" si="16"/>
        <v>200</v>
      </c>
      <c r="D111" s="117">
        <f t="shared" si="17"/>
        <v>109.71512179899234</v>
      </c>
      <c r="E111" s="117">
        <f t="shared" si="18"/>
        <v>90.284878201007658</v>
      </c>
      <c r="F111" s="117">
        <f t="shared" si="19"/>
        <v>5894.1763108349378</v>
      </c>
      <c r="H111" s="117" t="str">
        <f t="shared" si="30"/>
        <v/>
      </c>
      <c r="I111" s="117" t="str">
        <f t="shared" si="20"/>
        <v/>
      </c>
      <c r="J111" s="117" t="str">
        <f t="shared" si="21"/>
        <v/>
      </c>
      <c r="K111" s="117" t="str">
        <f t="shared" si="22"/>
        <v/>
      </c>
      <c r="L111" s="117" t="str">
        <f t="shared" si="23"/>
        <v/>
      </c>
      <c r="M111" s="117" t="str">
        <f t="shared" si="31"/>
        <v/>
      </c>
      <c r="N111" s="117" t="str">
        <f t="shared" si="24"/>
        <v/>
      </c>
      <c r="O111" s="117" t="str">
        <f t="shared" si="25"/>
        <v/>
      </c>
      <c r="P111" s="117" t="str">
        <f t="shared" si="26"/>
        <v/>
      </c>
      <c r="Q111" s="117" t="str">
        <f t="shared" si="27"/>
        <v/>
      </c>
    </row>
    <row r="112" spans="1:17" ht="14.4" x14ac:dyDescent="0.3">
      <c r="A112" s="116">
        <f t="shared" si="28"/>
        <v>95</v>
      </c>
      <c r="B112" s="117">
        <f t="shared" si="29"/>
        <v>5894.1763108349378</v>
      </c>
      <c r="C112" s="117">
        <f t="shared" si="16"/>
        <v>200</v>
      </c>
      <c r="D112" s="117">
        <f t="shared" si="17"/>
        <v>108.05989903197386</v>
      </c>
      <c r="E112" s="117">
        <f t="shared" si="18"/>
        <v>91.940100968026144</v>
      </c>
      <c r="F112" s="117">
        <f t="shared" si="19"/>
        <v>5802.2362098669118</v>
      </c>
      <c r="H112" s="117" t="str">
        <f t="shared" si="30"/>
        <v/>
      </c>
      <c r="I112" s="117" t="str">
        <f t="shared" si="20"/>
        <v/>
      </c>
      <c r="J112" s="117" t="str">
        <f t="shared" si="21"/>
        <v/>
      </c>
      <c r="K112" s="117" t="str">
        <f t="shared" si="22"/>
        <v/>
      </c>
      <c r="L112" s="117" t="str">
        <f t="shared" si="23"/>
        <v/>
      </c>
      <c r="M112" s="117" t="str">
        <f t="shared" si="31"/>
        <v/>
      </c>
      <c r="N112" s="117" t="str">
        <f t="shared" si="24"/>
        <v/>
      </c>
      <c r="O112" s="117" t="str">
        <f t="shared" si="25"/>
        <v/>
      </c>
      <c r="P112" s="117" t="str">
        <f t="shared" si="26"/>
        <v/>
      </c>
      <c r="Q112" s="117" t="str">
        <f t="shared" si="27"/>
        <v/>
      </c>
    </row>
    <row r="113" spans="1:17" ht="14.4" x14ac:dyDescent="0.3">
      <c r="A113" s="116">
        <f t="shared" si="28"/>
        <v>96</v>
      </c>
      <c r="B113" s="117">
        <f t="shared" si="29"/>
        <v>5802.2362098669118</v>
      </c>
      <c r="C113" s="117">
        <f t="shared" si="16"/>
        <v>200</v>
      </c>
      <c r="D113" s="117">
        <f t="shared" si="17"/>
        <v>106.37433051422671</v>
      </c>
      <c r="E113" s="117">
        <f t="shared" si="18"/>
        <v>93.625669485773287</v>
      </c>
      <c r="F113" s="117">
        <f t="shared" si="19"/>
        <v>5708.6105403811389</v>
      </c>
      <c r="H113" s="117" t="str">
        <f t="shared" si="30"/>
        <v/>
      </c>
      <c r="I113" s="117" t="str">
        <f t="shared" si="20"/>
        <v/>
      </c>
      <c r="J113" s="117" t="str">
        <f t="shared" si="21"/>
        <v/>
      </c>
      <c r="K113" s="117" t="str">
        <f t="shared" si="22"/>
        <v/>
      </c>
      <c r="L113" s="117" t="str">
        <f t="shared" si="23"/>
        <v/>
      </c>
      <c r="M113" s="117" t="str">
        <f t="shared" si="31"/>
        <v/>
      </c>
      <c r="N113" s="117" t="str">
        <f t="shared" si="24"/>
        <v/>
      </c>
      <c r="O113" s="117" t="str">
        <f t="shared" si="25"/>
        <v/>
      </c>
      <c r="P113" s="117" t="str">
        <f t="shared" si="26"/>
        <v/>
      </c>
      <c r="Q113" s="117" t="str">
        <f t="shared" si="27"/>
        <v/>
      </c>
    </row>
    <row r="114" spans="1:17" ht="14.4" x14ac:dyDescent="0.3">
      <c r="A114" s="116">
        <f t="shared" si="28"/>
        <v>97</v>
      </c>
      <c r="B114" s="117">
        <f t="shared" si="29"/>
        <v>5708.6105403811389</v>
      </c>
      <c r="C114" s="117">
        <f t="shared" si="16"/>
        <v>200</v>
      </c>
      <c r="D114" s="117">
        <f t="shared" si="17"/>
        <v>104.65785990698755</v>
      </c>
      <c r="E114" s="117">
        <f t="shared" si="18"/>
        <v>95.342140093012446</v>
      </c>
      <c r="F114" s="117">
        <f t="shared" si="19"/>
        <v>5613.268400288126</v>
      </c>
      <c r="H114" s="117" t="str">
        <f t="shared" si="30"/>
        <v/>
      </c>
      <c r="I114" s="117" t="str">
        <f t="shared" si="20"/>
        <v/>
      </c>
      <c r="J114" s="117" t="str">
        <f t="shared" si="21"/>
        <v/>
      </c>
      <c r="K114" s="117" t="str">
        <f t="shared" si="22"/>
        <v/>
      </c>
      <c r="L114" s="117" t="str">
        <f t="shared" si="23"/>
        <v/>
      </c>
      <c r="M114" s="117" t="str">
        <f t="shared" si="31"/>
        <v/>
      </c>
      <c r="N114" s="117" t="str">
        <f t="shared" si="24"/>
        <v/>
      </c>
      <c r="O114" s="117" t="str">
        <f t="shared" si="25"/>
        <v/>
      </c>
      <c r="P114" s="117" t="str">
        <f t="shared" si="26"/>
        <v/>
      </c>
      <c r="Q114" s="117" t="str">
        <f t="shared" si="27"/>
        <v/>
      </c>
    </row>
    <row r="115" spans="1:17" ht="14.4" x14ac:dyDescent="0.3">
      <c r="A115" s="116">
        <f t="shared" si="28"/>
        <v>98</v>
      </c>
      <c r="B115" s="117">
        <f t="shared" si="29"/>
        <v>5613.268400288126</v>
      </c>
      <c r="C115" s="117">
        <f t="shared" si="16"/>
        <v>200</v>
      </c>
      <c r="D115" s="117">
        <f t="shared" si="17"/>
        <v>102.90992067194898</v>
      </c>
      <c r="E115" s="117">
        <f t="shared" si="18"/>
        <v>97.090079328051019</v>
      </c>
      <c r="F115" s="117">
        <f t="shared" si="19"/>
        <v>5516.1783209600753</v>
      </c>
      <c r="H115" s="117" t="str">
        <f t="shared" si="30"/>
        <v/>
      </c>
      <c r="I115" s="117" t="str">
        <f t="shared" si="20"/>
        <v/>
      </c>
      <c r="J115" s="117" t="str">
        <f t="shared" si="21"/>
        <v/>
      </c>
      <c r="K115" s="117" t="str">
        <f t="shared" si="22"/>
        <v/>
      </c>
      <c r="L115" s="117" t="str">
        <f t="shared" si="23"/>
        <v/>
      </c>
      <c r="M115" s="117" t="str">
        <f t="shared" si="31"/>
        <v/>
      </c>
      <c r="N115" s="117" t="str">
        <f t="shared" si="24"/>
        <v/>
      </c>
      <c r="O115" s="117" t="str">
        <f t="shared" si="25"/>
        <v/>
      </c>
      <c r="P115" s="117" t="str">
        <f t="shared" si="26"/>
        <v/>
      </c>
      <c r="Q115" s="117" t="str">
        <f t="shared" si="27"/>
        <v/>
      </c>
    </row>
    <row r="116" spans="1:17" ht="14.4" x14ac:dyDescent="0.3">
      <c r="A116" s="116">
        <f t="shared" si="28"/>
        <v>99</v>
      </c>
      <c r="B116" s="117">
        <f t="shared" si="29"/>
        <v>5516.1783209600753</v>
      </c>
      <c r="C116" s="117">
        <f t="shared" si="16"/>
        <v>200</v>
      </c>
      <c r="D116" s="117">
        <f t="shared" si="17"/>
        <v>101.12993588426805</v>
      </c>
      <c r="E116" s="117">
        <f t="shared" si="18"/>
        <v>98.87006411573195</v>
      </c>
      <c r="F116" s="117">
        <f t="shared" si="19"/>
        <v>5417.3082568443433</v>
      </c>
      <c r="H116" s="117" t="str">
        <f t="shared" si="30"/>
        <v/>
      </c>
      <c r="I116" s="117" t="str">
        <f t="shared" si="20"/>
        <v/>
      </c>
      <c r="J116" s="117" t="str">
        <f t="shared" si="21"/>
        <v/>
      </c>
      <c r="K116" s="117" t="str">
        <f t="shared" si="22"/>
        <v/>
      </c>
      <c r="L116" s="117" t="str">
        <f t="shared" si="23"/>
        <v/>
      </c>
      <c r="M116" s="117" t="str">
        <f t="shared" si="31"/>
        <v/>
      </c>
      <c r="N116" s="117" t="str">
        <f t="shared" si="24"/>
        <v/>
      </c>
      <c r="O116" s="117" t="str">
        <f t="shared" si="25"/>
        <v/>
      </c>
      <c r="P116" s="117" t="str">
        <f t="shared" si="26"/>
        <v/>
      </c>
      <c r="Q116" s="117" t="str">
        <f t="shared" si="27"/>
        <v/>
      </c>
    </row>
    <row r="117" spans="1:17" ht="14.4" x14ac:dyDescent="0.3">
      <c r="A117" s="116">
        <f t="shared" si="28"/>
        <v>100</v>
      </c>
      <c r="B117" s="117">
        <f t="shared" si="29"/>
        <v>5417.3082568443433</v>
      </c>
      <c r="C117" s="117">
        <f t="shared" si="16"/>
        <v>200</v>
      </c>
      <c r="D117" s="117">
        <f t="shared" si="17"/>
        <v>99.317318042146297</v>
      </c>
      <c r="E117" s="117">
        <f t="shared" si="18"/>
        <v>100.6826819578537</v>
      </c>
      <c r="F117" s="117">
        <f t="shared" si="19"/>
        <v>5316.6255748864896</v>
      </c>
      <c r="H117" s="117" t="str">
        <f t="shared" si="30"/>
        <v/>
      </c>
      <c r="I117" s="117" t="str">
        <f t="shared" si="20"/>
        <v/>
      </c>
      <c r="J117" s="117" t="str">
        <f t="shared" si="21"/>
        <v/>
      </c>
      <c r="K117" s="117" t="str">
        <f t="shared" si="22"/>
        <v/>
      </c>
      <c r="L117" s="117" t="str">
        <f t="shared" si="23"/>
        <v/>
      </c>
      <c r="M117" s="117" t="str">
        <f t="shared" si="31"/>
        <v/>
      </c>
      <c r="N117" s="117" t="str">
        <f t="shared" si="24"/>
        <v/>
      </c>
      <c r="O117" s="117" t="str">
        <f t="shared" si="25"/>
        <v/>
      </c>
      <c r="P117" s="117" t="str">
        <f t="shared" si="26"/>
        <v/>
      </c>
      <c r="Q117" s="117" t="str">
        <f t="shared" si="27"/>
        <v/>
      </c>
    </row>
    <row r="118" spans="1:17" ht="14.4" x14ac:dyDescent="0.3">
      <c r="A118" s="116">
        <f t="shared" si="28"/>
        <v>101</v>
      </c>
      <c r="B118" s="117">
        <f t="shared" si="29"/>
        <v>5316.6255748864896</v>
      </c>
      <c r="C118" s="117">
        <f t="shared" si="16"/>
        <v>200</v>
      </c>
      <c r="D118" s="117">
        <f t="shared" si="17"/>
        <v>97.471468872918976</v>
      </c>
      <c r="E118" s="117">
        <f t="shared" si="18"/>
        <v>102.52853112708102</v>
      </c>
      <c r="F118" s="117">
        <f t="shared" si="19"/>
        <v>5214.0970437594087</v>
      </c>
      <c r="H118" s="117" t="str">
        <f t="shared" si="30"/>
        <v/>
      </c>
      <c r="I118" s="117" t="str">
        <f t="shared" si="20"/>
        <v/>
      </c>
      <c r="J118" s="117" t="str">
        <f t="shared" si="21"/>
        <v/>
      </c>
      <c r="K118" s="117" t="str">
        <f t="shared" si="22"/>
        <v/>
      </c>
      <c r="L118" s="117" t="str">
        <f t="shared" si="23"/>
        <v/>
      </c>
      <c r="M118" s="117" t="str">
        <f t="shared" si="31"/>
        <v/>
      </c>
      <c r="N118" s="117" t="str">
        <f t="shared" si="24"/>
        <v/>
      </c>
      <c r="O118" s="117" t="str">
        <f t="shared" si="25"/>
        <v/>
      </c>
      <c r="P118" s="117" t="str">
        <f t="shared" si="26"/>
        <v/>
      </c>
      <c r="Q118" s="117" t="str">
        <f t="shared" si="27"/>
        <v/>
      </c>
    </row>
    <row r="119" spans="1:17" ht="14.4" x14ac:dyDescent="0.3">
      <c r="A119" s="116">
        <f t="shared" si="28"/>
        <v>102</v>
      </c>
      <c r="B119" s="117">
        <f t="shared" si="29"/>
        <v>5214.0970437594087</v>
      </c>
      <c r="C119" s="117">
        <f t="shared" si="16"/>
        <v>200</v>
      </c>
      <c r="D119" s="117">
        <f t="shared" si="17"/>
        <v>95.591779135589164</v>
      </c>
      <c r="E119" s="117">
        <f t="shared" si="18"/>
        <v>104.40822086441084</v>
      </c>
      <c r="F119" s="117">
        <f t="shared" si="19"/>
        <v>5109.6888228949983</v>
      </c>
      <c r="H119" s="117" t="str">
        <f t="shared" si="30"/>
        <v/>
      </c>
      <c r="I119" s="117" t="str">
        <f t="shared" si="20"/>
        <v/>
      </c>
      <c r="J119" s="117" t="str">
        <f t="shared" si="21"/>
        <v/>
      </c>
      <c r="K119" s="117" t="str">
        <f t="shared" si="22"/>
        <v/>
      </c>
      <c r="L119" s="117" t="str">
        <f t="shared" si="23"/>
        <v/>
      </c>
      <c r="M119" s="117" t="str">
        <f t="shared" si="31"/>
        <v/>
      </c>
      <c r="N119" s="117" t="str">
        <f t="shared" si="24"/>
        <v/>
      </c>
      <c r="O119" s="117" t="str">
        <f t="shared" si="25"/>
        <v/>
      </c>
      <c r="P119" s="117" t="str">
        <f t="shared" si="26"/>
        <v/>
      </c>
      <c r="Q119" s="117" t="str">
        <f t="shared" si="27"/>
        <v/>
      </c>
    </row>
    <row r="120" spans="1:17" ht="14.4" x14ac:dyDescent="0.3">
      <c r="A120" s="116">
        <f t="shared" si="28"/>
        <v>103</v>
      </c>
      <c r="B120" s="117">
        <f t="shared" si="29"/>
        <v>5109.6888228949983</v>
      </c>
      <c r="C120" s="117">
        <f t="shared" si="16"/>
        <v>200</v>
      </c>
      <c r="D120" s="117">
        <f t="shared" si="17"/>
        <v>93.677628419741637</v>
      </c>
      <c r="E120" s="117">
        <f t="shared" si="18"/>
        <v>106.32237158025836</v>
      </c>
      <c r="F120" s="117">
        <f t="shared" si="19"/>
        <v>5003.3664513147396</v>
      </c>
      <c r="H120" s="117" t="str">
        <f t="shared" si="30"/>
        <v/>
      </c>
      <c r="I120" s="117" t="str">
        <f t="shared" si="20"/>
        <v/>
      </c>
      <c r="J120" s="117" t="str">
        <f t="shared" si="21"/>
        <v/>
      </c>
      <c r="K120" s="117" t="str">
        <f t="shared" si="22"/>
        <v/>
      </c>
      <c r="L120" s="117" t="str">
        <f t="shared" si="23"/>
        <v/>
      </c>
      <c r="M120" s="117" t="str">
        <f t="shared" si="31"/>
        <v/>
      </c>
      <c r="N120" s="117" t="str">
        <f t="shared" si="24"/>
        <v/>
      </c>
      <c r="O120" s="117" t="str">
        <f t="shared" si="25"/>
        <v/>
      </c>
      <c r="P120" s="117" t="str">
        <f t="shared" si="26"/>
        <v/>
      </c>
      <c r="Q120" s="117" t="str">
        <f t="shared" si="27"/>
        <v/>
      </c>
    </row>
    <row r="121" spans="1:17" ht="14.4" x14ac:dyDescent="0.3">
      <c r="A121" s="116">
        <f t="shared" si="28"/>
        <v>104</v>
      </c>
      <c r="B121" s="117">
        <f t="shared" si="29"/>
        <v>5003.3664513147396</v>
      </c>
      <c r="C121" s="117">
        <f t="shared" si="16"/>
        <v>200</v>
      </c>
      <c r="D121" s="117">
        <f t="shared" si="17"/>
        <v>91.728384940770226</v>
      </c>
      <c r="E121" s="117">
        <f t="shared" si="18"/>
        <v>108.27161505922977</v>
      </c>
      <c r="F121" s="117">
        <f t="shared" si="19"/>
        <v>4895.09483625551</v>
      </c>
      <c r="H121" s="117" t="str">
        <f t="shared" si="30"/>
        <v/>
      </c>
      <c r="I121" s="117" t="str">
        <f t="shared" si="20"/>
        <v/>
      </c>
      <c r="J121" s="117" t="str">
        <f t="shared" si="21"/>
        <v/>
      </c>
      <c r="K121" s="117" t="str">
        <f t="shared" si="22"/>
        <v/>
      </c>
      <c r="L121" s="117" t="str">
        <f t="shared" si="23"/>
        <v/>
      </c>
      <c r="M121" s="117" t="str">
        <f t="shared" si="31"/>
        <v/>
      </c>
      <c r="N121" s="117" t="str">
        <f t="shared" si="24"/>
        <v/>
      </c>
      <c r="O121" s="117" t="str">
        <f t="shared" si="25"/>
        <v/>
      </c>
      <c r="P121" s="117" t="str">
        <f t="shared" si="26"/>
        <v/>
      </c>
      <c r="Q121" s="117" t="str">
        <f t="shared" si="27"/>
        <v/>
      </c>
    </row>
    <row r="122" spans="1:17" ht="14.4" x14ac:dyDescent="0.3">
      <c r="A122" s="116">
        <f t="shared" si="28"/>
        <v>105</v>
      </c>
      <c r="B122" s="117">
        <f t="shared" si="29"/>
        <v>4895.09483625551</v>
      </c>
      <c r="C122" s="117">
        <f t="shared" si="16"/>
        <v>200</v>
      </c>
      <c r="D122" s="117">
        <f t="shared" si="17"/>
        <v>89.743405331351013</v>
      </c>
      <c r="E122" s="117">
        <f t="shared" si="18"/>
        <v>110.25659466864899</v>
      </c>
      <c r="F122" s="117">
        <f t="shared" si="19"/>
        <v>4784.8382415868609</v>
      </c>
      <c r="H122" s="117" t="str">
        <f t="shared" si="30"/>
        <v/>
      </c>
      <c r="I122" s="117" t="str">
        <f t="shared" si="20"/>
        <v/>
      </c>
      <c r="J122" s="117" t="str">
        <f t="shared" si="21"/>
        <v/>
      </c>
      <c r="K122" s="117" t="str">
        <f t="shared" si="22"/>
        <v/>
      </c>
      <c r="L122" s="117" t="str">
        <f t="shared" si="23"/>
        <v/>
      </c>
      <c r="M122" s="117" t="str">
        <f t="shared" si="31"/>
        <v/>
      </c>
      <c r="N122" s="117" t="str">
        <f t="shared" si="24"/>
        <v/>
      </c>
      <c r="O122" s="117" t="str">
        <f t="shared" si="25"/>
        <v/>
      </c>
      <c r="P122" s="117" t="str">
        <f t="shared" si="26"/>
        <v/>
      </c>
      <c r="Q122" s="117" t="str">
        <f t="shared" si="27"/>
        <v/>
      </c>
    </row>
    <row r="123" spans="1:17" ht="14.4" x14ac:dyDescent="0.3">
      <c r="A123" s="116">
        <f t="shared" si="28"/>
        <v>106</v>
      </c>
      <c r="B123" s="117">
        <f t="shared" si="29"/>
        <v>4784.8382415868609</v>
      </c>
      <c r="C123" s="117">
        <f t="shared" si="16"/>
        <v>200</v>
      </c>
      <c r="D123" s="117">
        <f t="shared" si="17"/>
        <v>87.722034429092446</v>
      </c>
      <c r="E123" s="117">
        <f t="shared" si="18"/>
        <v>112.27796557090755</v>
      </c>
      <c r="F123" s="117">
        <f t="shared" si="19"/>
        <v>4672.5602760159536</v>
      </c>
      <c r="H123" s="117" t="str">
        <f t="shared" si="30"/>
        <v/>
      </c>
      <c r="I123" s="117" t="str">
        <f t="shared" si="20"/>
        <v/>
      </c>
      <c r="J123" s="117" t="str">
        <f t="shared" si="21"/>
        <v/>
      </c>
      <c r="K123" s="117" t="str">
        <f t="shared" si="22"/>
        <v/>
      </c>
      <c r="L123" s="117" t="str">
        <f t="shared" si="23"/>
        <v/>
      </c>
      <c r="M123" s="117" t="str">
        <f t="shared" si="31"/>
        <v/>
      </c>
      <c r="N123" s="117" t="str">
        <f t="shared" si="24"/>
        <v/>
      </c>
      <c r="O123" s="117" t="str">
        <f t="shared" si="25"/>
        <v/>
      </c>
      <c r="P123" s="117" t="str">
        <f t="shared" si="26"/>
        <v/>
      </c>
      <c r="Q123" s="117" t="str">
        <f t="shared" si="27"/>
        <v/>
      </c>
    </row>
    <row r="124" spans="1:17" ht="14.4" x14ac:dyDescent="0.3">
      <c r="A124" s="116">
        <f t="shared" si="28"/>
        <v>107</v>
      </c>
      <c r="B124" s="117">
        <f t="shared" si="29"/>
        <v>4672.5602760159536</v>
      </c>
      <c r="C124" s="117">
        <f t="shared" si="16"/>
        <v>200</v>
      </c>
      <c r="D124" s="117">
        <f t="shared" si="17"/>
        <v>85.663605060292483</v>
      </c>
      <c r="E124" s="117">
        <f t="shared" si="18"/>
        <v>114.33639493970752</v>
      </c>
      <c r="F124" s="117">
        <f t="shared" si="19"/>
        <v>4558.2238810762465</v>
      </c>
      <c r="H124" s="117" t="str">
        <f t="shared" si="30"/>
        <v/>
      </c>
      <c r="I124" s="117" t="str">
        <f t="shared" si="20"/>
        <v/>
      </c>
      <c r="J124" s="117" t="str">
        <f t="shared" si="21"/>
        <v/>
      </c>
      <c r="K124" s="117" t="str">
        <f t="shared" si="22"/>
        <v/>
      </c>
      <c r="L124" s="117" t="str">
        <f t="shared" si="23"/>
        <v/>
      </c>
      <c r="M124" s="117" t="str">
        <f t="shared" si="31"/>
        <v/>
      </c>
      <c r="N124" s="117" t="str">
        <f t="shared" si="24"/>
        <v/>
      </c>
      <c r="O124" s="117" t="str">
        <f t="shared" si="25"/>
        <v/>
      </c>
      <c r="P124" s="117" t="str">
        <f t="shared" si="26"/>
        <v/>
      </c>
      <c r="Q124" s="117" t="str">
        <f t="shared" si="27"/>
        <v/>
      </c>
    </row>
    <row r="125" spans="1:17" ht="14.4" x14ac:dyDescent="0.3">
      <c r="A125" s="116">
        <f t="shared" si="28"/>
        <v>108</v>
      </c>
      <c r="B125" s="117">
        <f t="shared" si="29"/>
        <v>4558.2238810762465</v>
      </c>
      <c r="C125" s="117">
        <f t="shared" si="16"/>
        <v>200</v>
      </c>
      <c r="D125" s="117">
        <f t="shared" si="17"/>
        <v>83.567437819731182</v>
      </c>
      <c r="E125" s="117">
        <f t="shared" si="18"/>
        <v>116.43256218026882</v>
      </c>
      <c r="F125" s="117">
        <f t="shared" si="19"/>
        <v>4441.7913188959774</v>
      </c>
      <c r="H125" s="117" t="str">
        <f t="shared" si="30"/>
        <v/>
      </c>
      <c r="I125" s="117" t="str">
        <f t="shared" si="20"/>
        <v/>
      </c>
      <c r="J125" s="117" t="str">
        <f t="shared" si="21"/>
        <v/>
      </c>
      <c r="K125" s="117" t="str">
        <f t="shared" si="22"/>
        <v/>
      </c>
      <c r="L125" s="117" t="str">
        <f t="shared" si="23"/>
        <v/>
      </c>
      <c r="M125" s="117" t="str">
        <f t="shared" si="31"/>
        <v/>
      </c>
      <c r="N125" s="117" t="str">
        <f t="shared" si="24"/>
        <v/>
      </c>
      <c r="O125" s="117" t="str">
        <f t="shared" si="25"/>
        <v/>
      </c>
      <c r="P125" s="117" t="str">
        <f t="shared" si="26"/>
        <v/>
      </c>
      <c r="Q125" s="117" t="str">
        <f t="shared" si="27"/>
        <v/>
      </c>
    </row>
    <row r="126" spans="1:17" ht="14.4" x14ac:dyDescent="0.3">
      <c r="A126" s="116">
        <f t="shared" si="28"/>
        <v>109</v>
      </c>
      <c r="B126" s="117">
        <f t="shared" si="29"/>
        <v>4441.7913188959774</v>
      </c>
      <c r="C126" s="117">
        <f t="shared" si="16"/>
        <v>200</v>
      </c>
      <c r="D126" s="117">
        <f t="shared" si="17"/>
        <v>81.432840846426259</v>
      </c>
      <c r="E126" s="117">
        <f t="shared" si="18"/>
        <v>118.56715915357374</v>
      </c>
      <c r="F126" s="117">
        <f t="shared" si="19"/>
        <v>4323.2241597424036</v>
      </c>
      <c r="H126" s="117" t="str">
        <f t="shared" si="30"/>
        <v/>
      </c>
      <c r="I126" s="117" t="str">
        <f t="shared" si="20"/>
        <v/>
      </c>
      <c r="J126" s="117" t="str">
        <f t="shared" si="21"/>
        <v/>
      </c>
      <c r="K126" s="117" t="str">
        <f t="shared" si="22"/>
        <v/>
      </c>
      <c r="L126" s="117" t="str">
        <f t="shared" si="23"/>
        <v/>
      </c>
      <c r="M126" s="117" t="str">
        <f t="shared" si="31"/>
        <v/>
      </c>
      <c r="N126" s="117" t="str">
        <f t="shared" si="24"/>
        <v/>
      </c>
      <c r="O126" s="117" t="str">
        <f t="shared" si="25"/>
        <v/>
      </c>
      <c r="P126" s="117" t="str">
        <f t="shared" si="26"/>
        <v/>
      </c>
      <c r="Q126" s="117" t="str">
        <f t="shared" si="27"/>
        <v/>
      </c>
    </row>
    <row r="127" spans="1:17" ht="14.4" x14ac:dyDescent="0.3">
      <c r="A127" s="116">
        <f t="shared" si="28"/>
        <v>110</v>
      </c>
      <c r="B127" s="117">
        <f t="shared" si="29"/>
        <v>4323.2241597424036</v>
      </c>
      <c r="C127" s="117">
        <f t="shared" si="16"/>
        <v>200</v>
      </c>
      <c r="D127" s="117">
        <f t="shared" si="17"/>
        <v>79.259109595277394</v>
      </c>
      <c r="E127" s="117">
        <f t="shared" si="18"/>
        <v>120.74089040472261</v>
      </c>
      <c r="F127" s="117">
        <f t="shared" si="19"/>
        <v>4202.4832693376811</v>
      </c>
      <c r="H127" s="117" t="str">
        <f t="shared" si="30"/>
        <v/>
      </c>
      <c r="I127" s="117" t="str">
        <f t="shared" si="20"/>
        <v/>
      </c>
      <c r="J127" s="117" t="str">
        <f t="shared" si="21"/>
        <v/>
      </c>
      <c r="K127" s="117" t="str">
        <f t="shared" si="22"/>
        <v/>
      </c>
      <c r="L127" s="117" t="str">
        <f t="shared" si="23"/>
        <v/>
      </c>
      <c r="M127" s="117" t="str">
        <f t="shared" si="31"/>
        <v/>
      </c>
      <c r="N127" s="117" t="str">
        <f t="shared" si="24"/>
        <v/>
      </c>
      <c r="O127" s="117" t="str">
        <f t="shared" si="25"/>
        <v/>
      </c>
      <c r="P127" s="117" t="str">
        <f t="shared" si="26"/>
        <v/>
      </c>
      <c r="Q127" s="117" t="str">
        <f t="shared" si="27"/>
        <v/>
      </c>
    </row>
    <row r="128" spans="1:17" ht="14.4" x14ac:dyDescent="0.3">
      <c r="A128" s="116">
        <f t="shared" si="28"/>
        <v>111</v>
      </c>
      <c r="B128" s="117">
        <f t="shared" si="29"/>
        <v>4202.4832693376811</v>
      </c>
      <c r="C128" s="117">
        <f t="shared" si="16"/>
        <v>200</v>
      </c>
      <c r="D128" s="117">
        <f t="shared" si="17"/>
        <v>77.045526604524156</v>
      </c>
      <c r="E128" s="117">
        <f t="shared" si="18"/>
        <v>122.95447339547584</v>
      </c>
      <c r="F128" s="117">
        <f t="shared" si="19"/>
        <v>4079.5287959422049</v>
      </c>
      <c r="H128" s="117" t="str">
        <f t="shared" si="30"/>
        <v/>
      </c>
      <c r="I128" s="117" t="str">
        <f t="shared" si="20"/>
        <v/>
      </c>
      <c r="J128" s="117" t="str">
        <f t="shared" si="21"/>
        <v/>
      </c>
      <c r="K128" s="117" t="str">
        <f t="shared" si="22"/>
        <v/>
      </c>
      <c r="L128" s="117" t="str">
        <f t="shared" si="23"/>
        <v/>
      </c>
      <c r="M128" s="117" t="str">
        <f t="shared" si="31"/>
        <v/>
      </c>
      <c r="N128" s="117" t="str">
        <f t="shared" si="24"/>
        <v/>
      </c>
      <c r="O128" s="117" t="str">
        <f t="shared" si="25"/>
        <v/>
      </c>
      <c r="P128" s="117" t="str">
        <f t="shared" si="26"/>
        <v/>
      </c>
      <c r="Q128" s="117" t="str">
        <f t="shared" si="27"/>
        <v/>
      </c>
    </row>
    <row r="129" spans="1:17" ht="14.4" x14ac:dyDescent="0.3">
      <c r="A129" s="116">
        <f t="shared" si="28"/>
        <v>112</v>
      </c>
      <c r="B129" s="117">
        <f t="shared" si="29"/>
        <v>4079.5287959422049</v>
      </c>
      <c r="C129" s="117">
        <f t="shared" si="16"/>
        <v>200</v>
      </c>
      <c r="D129" s="117">
        <f t="shared" si="17"/>
        <v>74.791361258940427</v>
      </c>
      <c r="E129" s="117">
        <f t="shared" si="18"/>
        <v>125.20863874105957</v>
      </c>
      <c r="F129" s="117">
        <f t="shared" si="19"/>
        <v>3954.3201572011449</v>
      </c>
      <c r="H129" s="117" t="str">
        <f t="shared" si="30"/>
        <v/>
      </c>
      <c r="I129" s="117" t="str">
        <f t="shared" si="20"/>
        <v/>
      </c>
      <c r="J129" s="117" t="str">
        <f t="shared" si="21"/>
        <v/>
      </c>
      <c r="K129" s="117" t="str">
        <f t="shared" si="22"/>
        <v/>
      </c>
      <c r="L129" s="117" t="str">
        <f t="shared" si="23"/>
        <v/>
      </c>
      <c r="M129" s="117" t="str">
        <f t="shared" si="31"/>
        <v/>
      </c>
      <c r="N129" s="117" t="str">
        <f t="shared" si="24"/>
        <v/>
      </c>
      <c r="O129" s="117" t="str">
        <f t="shared" si="25"/>
        <v/>
      </c>
      <c r="P129" s="117" t="str">
        <f t="shared" si="26"/>
        <v/>
      </c>
      <c r="Q129" s="117" t="str">
        <f t="shared" si="27"/>
        <v/>
      </c>
    </row>
    <row r="130" spans="1:17" ht="14.4" x14ac:dyDescent="0.3">
      <c r="A130" s="116">
        <f t="shared" si="28"/>
        <v>113</v>
      </c>
      <c r="B130" s="117">
        <f t="shared" si="29"/>
        <v>3954.3201572011449</v>
      </c>
      <c r="C130" s="117">
        <f t="shared" si="16"/>
        <v>200</v>
      </c>
      <c r="D130" s="117">
        <f t="shared" si="17"/>
        <v>72.495869548687651</v>
      </c>
      <c r="E130" s="117">
        <f t="shared" si="18"/>
        <v>127.50413045131235</v>
      </c>
      <c r="F130" s="117">
        <f t="shared" si="19"/>
        <v>3826.8160267498324</v>
      </c>
      <c r="H130" s="117" t="str">
        <f t="shared" si="30"/>
        <v/>
      </c>
      <c r="I130" s="117" t="str">
        <f t="shared" si="20"/>
        <v/>
      </c>
      <c r="J130" s="117" t="str">
        <f t="shared" si="21"/>
        <v/>
      </c>
      <c r="K130" s="117" t="str">
        <f t="shared" si="22"/>
        <v/>
      </c>
      <c r="L130" s="117" t="str">
        <f t="shared" si="23"/>
        <v/>
      </c>
      <c r="M130" s="117" t="str">
        <f t="shared" si="31"/>
        <v/>
      </c>
      <c r="N130" s="117" t="str">
        <f t="shared" si="24"/>
        <v/>
      </c>
      <c r="O130" s="117" t="str">
        <f t="shared" si="25"/>
        <v/>
      </c>
      <c r="P130" s="117" t="str">
        <f t="shared" si="26"/>
        <v/>
      </c>
      <c r="Q130" s="117" t="str">
        <f t="shared" si="27"/>
        <v/>
      </c>
    </row>
    <row r="131" spans="1:17" ht="14.4" x14ac:dyDescent="0.3">
      <c r="A131" s="116">
        <f t="shared" si="28"/>
        <v>114</v>
      </c>
      <c r="B131" s="117">
        <f t="shared" si="29"/>
        <v>3826.8160267498324</v>
      </c>
      <c r="C131" s="117">
        <f t="shared" si="16"/>
        <v>200</v>
      </c>
      <c r="D131" s="117">
        <f t="shared" si="17"/>
        <v>70.158293823746931</v>
      </c>
      <c r="E131" s="117">
        <f t="shared" si="18"/>
        <v>129.84170617625307</v>
      </c>
      <c r="F131" s="117">
        <f t="shared" si="19"/>
        <v>3696.9743205735795</v>
      </c>
      <c r="H131" s="117" t="str">
        <f t="shared" si="30"/>
        <v/>
      </c>
      <c r="I131" s="117" t="str">
        <f t="shared" si="20"/>
        <v/>
      </c>
      <c r="J131" s="117" t="str">
        <f t="shared" si="21"/>
        <v/>
      </c>
      <c r="K131" s="117" t="str">
        <f t="shared" si="22"/>
        <v/>
      </c>
      <c r="L131" s="117" t="str">
        <f t="shared" si="23"/>
        <v/>
      </c>
      <c r="M131" s="117" t="str">
        <f t="shared" si="31"/>
        <v/>
      </c>
      <c r="N131" s="117" t="str">
        <f t="shared" si="24"/>
        <v/>
      </c>
      <c r="O131" s="117" t="str">
        <f t="shared" si="25"/>
        <v/>
      </c>
      <c r="P131" s="117" t="str">
        <f t="shared" si="26"/>
        <v/>
      </c>
      <c r="Q131" s="117" t="str">
        <f t="shared" si="27"/>
        <v/>
      </c>
    </row>
    <row r="132" spans="1:17" ht="14.4" x14ac:dyDescent="0.3">
      <c r="A132" s="116">
        <f t="shared" si="28"/>
        <v>115</v>
      </c>
      <c r="B132" s="117">
        <f t="shared" si="29"/>
        <v>3696.9743205735795</v>
      </c>
      <c r="C132" s="117">
        <f t="shared" si="16"/>
        <v>200</v>
      </c>
      <c r="D132" s="117">
        <f t="shared" si="17"/>
        <v>67.777862543848954</v>
      </c>
      <c r="E132" s="117">
        <f t="shared" si="18"/>
        <v>132.22213745615105</v>
      </c>
      <c r="F132" s="117">
        <f t="shared" si="19"/>
        <v>3564.7521831174286</v>
      </c>
      <c r="H132" s="117" t="str">
        <f t="shared" si="30"/>
        <v/>
      </c>
      <c r="I132" s="117" t="str">
        <f t="shared" si="20"/>
        <v/>
      </c>
      <c r="J132" s="117" t="str">
        <f t="shared" si="21"/>
        <v/>
      </c>
      <c r="K132" s="117" t="str">
        <f t="shared" si="22"/>
        <v/>
      </c>
      <c r="L132" s="117" t="str">
        <f t="shared" si="23"/>
        <v/>
      </c>
      <c r="M132" s="117" t="str">
        <f t="shared" si="31"/>
        <v/>
      </c>
      <c r="N132" s="117" t="str">
        <f t="shared" si="24"/>
        <v/>
      </c>
      <c r="O132" s="117" t="str">
        <f t="shared" si="25"/>
        <v/>
      </c>
      <c r="P132" s="117" t="str">
        <f t="shared" si="26"/>
        <v/>
      </c>
      <c r="Q132" s="117" t="str">
        <f t="shared" si="27"/>
        <v/>
      </c>
    </row>
    <row r="133" spans="1:17" ht="14.4" x14ac:dyDescent="0.3">
      <c r="A133" s="116">
        <f t="shared" si="28"/>
        <v>116</v>
      </c>
      <c r="B133" s="117">
        <f t="shared" si="29"/>
        <v>3564.7521831174286</v>
      </c>
      <c r="C133" s="117">
        <f t="shared" si="16"/>
        <v>200</v>
      </c>
      <c r="D133" s="117">
        <f t="shared" si="17"/>
        <v>65.353790023819528</v>
      </c>
      <c r="E133" s="117">
        <f t="shared" si="18"/>
        <v>134.64620997618047</v>
      </c>
      <c r="F133" s="117">
        <f t="shared" si="19"/>
        <v>3430.1059731412479</v>
      </c>
      <c r="H133" s="117" t="str">
        <f t="shared" si="30"/>
        <v/>
      </c>
      <c r="I133" s="117" t="str">
        <f t="shared" si="20"/>
        <v/>
      </c>
      <c r="J133" s="117" t="str">
        <f t="shared" si="21"/>
        <v/>
      </c>
      <c r="K133" s="117" t="str">
        <f t="shared" si="22"/>
        <v/>
      </c>
      <c r="L133" s="117" t="str">
        <f t="shared" si="23"/>
        <v/>
      </c>
      <c r="M133" s="117" t="str">
        <f t="shared" si="31"/>
        <v/>
      </c>
      <c r="N133" s="117" t="str">
        <f t="shared" si="24"/>
        <v/>
      </c>
      <c r="O133" s="117" t="str">
        <f t="shared" si="25"/>
        <v/>
      </c>
      <c r="P133" s="117" t="str">
        <f t="shared" si="26"/>
        <v/>
      </c>
      <c r="Q133" s="117" t="str">
        <f t="shared" si="27"/>
        <v/>
      </c>
    </row>
    <row r="134" spans="1:17" ht="14.4" x14ac:dyDescent="0.3">
      <c r="A134" s="116">
        <f t="shared" si="28"/>
        <v>117</v>
      </c>
      <c r="B134" s="117">
        <f t="shared" si="29"/>
        <v>3430.1059731412479</v>
      </c>
      <c r="C134" s="117">
        <f t="shared" si="16"/>
        <v>200</v>
      </c>
      <c r="D134" s="117">
        <f t="shared" si="17"/>
        <v>62.885276174256212</v>
      </c>
      <c r="E134" s="117">
        <f t="shared" si="18"/>
        <v>137.11472382574379</v>
      </c>
      <c r="F134" s="117">
        <f t="shared" si="19"/>
        <v>3292.9912493155043</v>
      </c>
      <c r="H134" s="117" t="str">
        <f t="shared" si="30"/>
        <v/>
      </c>
      <c r="I134" s="117" t="str">
        <f t="shared" si="20"/>
        <v/>
      </c>
      <c r="J134" s="117" t="str">
        <f t="shared" si="21"/>
        <v/>
      </c>
      <c r="K134" s="117" t="str">
        <f t="shared" si="22"/>
        <v/>
      </c>
      <c r="L134" s="117" t="str">
        <f t="shared" si="23"/>
        <v/>
      </c>
      <c r="M134" s="117" t="str">
        <f t="shared" si="31"/>
        <v/>
      </c>
      <c r="N134" s="117" t="str">
        <f t="shared" si="24"/>
        <v/>
      </c>
      <c r="O134" s="117" t="str">
        <f t="shared" si="25"/>
        <v/>
      </c>
      <c r="P134" s="117" t="str">
        <f t="shared" si="26"/>
        <v/>
      </c>
      <c r="Q134" s="117" t="str">
        <f t="shared" si="27"/>
        <v/>
      </c>
    </row>
    <row r="135" spans="1:17" ht="14.4" x14ac:dyDescent="0.3">
      <c r="A135" s="116">
        <f t="shared" si="28"/>
        <v>118</v>
      </c>
      <c r="B135" s="117">
        <f t="shared" si="29"/>
        <v>3292.9912493155043</v>
      </c>
      <c r="C135" s="117">
        <f t="shared" si="16"/>
        <v>200</v>
      </c>
      <c r="D135" s="117">
        <f t="shared" si="17"/>
        <v>60.371506237450916</v>
      </c>
      <c r="E135" s="117">
        <f t="shared" si="18"/>
        <v>139.62849376254908</v>
      </c>
      <c r="F135" s="117">
        <f t="shared" si="19"/>
        <v>3153.3627555529552</v>
      </c>
      <c r="H135" s="117" t="str">
        <f t="shared" si="30"/>
        <v/>
      </c>
      <c r="I135" s="117" t="str">
        <f t="shared" si="20"/>
        <v/>
      </c>
      <c r="J135" s="117" t="str">
        <f t="shared" si="21"/>
        <v/>
      </c>
      <c r="K135" s="117" t="str">
        <f t="shared" si="22"/>
        <v/>
      </c>
      <c r="L135" s="117" t="str">
        <f t="shared" si="23"/>
        <v/>
      </c>
      <c r="M135" s="117" t="str">
        <f t="shared" si="31"/>
        <v/>
      </c>
      <c r="N135" s="117" t="str">
        <f t="shared" si="24"/>
        <v/>
      </c>
      <c r="O135" s="117" t="str">
        <f t="shared" si="25"/>
        <v/>
      </c>
      <c r="P135" s="117" t="str">
        <f t="shared" si="26"/>
        <v/>
      </c>
      <c r="Q135" s="117" t="str">
        <f t="shared" si="27"/>
        <v/>
      </c>
    </row>
    <row r="136" spans="1:17" ht="14.4" x14ac:dyDescent="0.3">
      <c r="A136" s="116">
        <f t="shared" si="28"/>
        <v>119</v>
      </c>
      <c r="B136" s="117">
        <f t="shared" si="29"/>
        <v>3153.3627555529552</v>
      </c>
      <c r="C136" s="117">
        <f t="shared" si="16"/>
        <v>200</v>
      </c>
      <c r="D136" s="117">
        <f t="shared" si="17"/>
        <v>57.811650518470842</v>
      </c>
      <c r="E136" s="117">
        <f t="shared" si="18"/>
        <v>142.18834948152914</v>
      </c>
      <c r="F136" s="117">
        <f t="shared" si="19"/>
        <v>3011.1744060714259</v>
      </c>
      <c r="H136" s="117" t="str">
        <f t="shared" si="30"/>
        <v/>
      </c>
      <c r="I136" s="117" t="str">
        <f t="shared" si="20"/>
        <v/>
      </c>
      <c r="J136" s="117" t="str">
        <f t="shared" si="21"/>
        <v/>
      </c>
      <c r="K136" s="117" t="str">
        <f t="shared" si="22"/>
        <v/>
      </c>
      <c r="L136" s="117" t="str">
        <f t="shared" si="23"/>
        <v/>
      </c>
      <c r="M136" s="117" t="str">
        <f t="shared" si="31"/>
        <v/>
      </c>
      <c r="N136" s="117" t="str">
        <f t="shared" si="24"/>
        <v/>
      </c>
      <c r="O136" s="117" t="str">
        <f t="shared" si="25"/>
        <v/>
      </c>
      <c r="P136" s="117" t="str">
        <f t="shared" si="26"/>
        <v/>
      </c>
      <c r="Q136" s="117" t="str">
        <f t="shared" si="27"/>
        <v/>
      </c>
    </row>
    <row r="137" spans="1:17" ht="14.4" x14ac:dyDescent="0.3">
      <c r="A137" s="116">
        <f t="shared" si="28"/>
        <v>120</v>
      </c>
      <c r="B137" s="117">
        <f t="shared" si="29"/>
        <v>3011.1744060714259</v>
      </c>
      <c r="C137" s="117">
        <f t="shared" si="16"/>
        <v>200</v>
      </c>
      <c r="D137" s="117">
        <f t="shared" si="17"/>
        <v>55.204864111309476</v>
      </c>
      <c r="E137" s="117">
        <f t="shared" si="18"/>
        <v>144.79513588869054</v>
      </c>
      <c r="F137" s="117">
        <f t="shared" si="19"/>
        <v>2866.3792701827356</v>
      </c>
      <c r="H137" s="117" t="str">
        <f t="shared" si="30"/>
        <v/>
      </c>
      <c r="I137" s="117" t="str">
        <f t="shared" si="20"/>
        <v/>
      </c>
      <c r="J137" s="117" t="str">
        <f t="shared" si="21"/>
        <v/>
      </c>
      <c r="K137" s="117" t="str">
        <f t="shared" si="22"/>
        <v/>
      </c>
      <c r="L137" s="117" t="str">
        <f t="shared" si="23"/>
        <v/>
      </c>
      <c r="M137" s="117" t="str">
        <f t="shared" si="31"/>
        <v/>
      </c>
      <c r="N137" s="117" t="str">
        <f t="shared" si="24"/>
        <v/>
      </c>
      <c r="O137" s="117" t="str">
        <f t="shared" si="25"/>
        <v/>
      </c>
      <c r="P137" s="117" t="str">
        <f t="shared" si="26"/>
        <v/>
      </c>
      <c r="Q137" s="117" t="str">
        <f t="shared" si="27"/>
        <v/>
      </c>
    </row>
    <row r="138" spans="1:17" ht="14.4" x14ac:dyDescent="0.3">
      <c r="A138" s="116">
        <f t="shared" si="28"/>
        <v>121</v>
      </c>
      <c r="B138" s="117">
        <f t="shared" si="29"/>
        <v>2866.3792701827356</v>
      </c>
      <c r="C138" s="117">
        <f t="shared" si="16"/>
        <v>200</v>
      </c>
      <c r="D138" s="117">
        <f t="shared" si="17"/>
        <v>52.55028662001682</v>
      </c>
      <c r="E138" s="117">
        <f t="shared" si="18"/>
        <v>147.44971337998317</v>
      </c>
      <c r="F138" s="117">
        <f t="shared" si="19"/>
        <v>2718.9295568027524</v>
      </c>
      <c r="H138" s="117" t="str">
        <f t="shared" si="30"/>
        <v/>
      </c>
      <c r="I138" s="117" t="str">
        <f t="shared" si="20"/>
        <v/>
      </c>
      <c r="J138" s="117" t="str">
        <f t="shared" si="21"/>
        <v/>
      </c>
      <c r="K138" s="117" t="str">
        <f t="shared" si="22"/>
        <v/>
      </c>
      <c r="L138" s="117" t="str">
        <f t="shared" si="23"/>
        <v/>
      </c>
      <c r="M138" s="117" t="str">
        <f t="shared" si="31"/>
        <v/>
      </c>
      <c r="N138" s="117" t="str">
        <f t="shared" si="24"/>
        <v/>
      </c>
      <c r="O138" s="117" t="str">
        <f t="shared" si="25"/>
        <v/>
      </c>
      <c r="P138" s="117" t="str">
        <f t="shared" si="26"/>
        <v/>
      </c>
      <c r="Q138" s="117" t="str">
        <f t="shared" si="27"/>
        <v/>
      </c>
    </row>
    <row r="139" spans="1:17" ht="14.4" x14ac:dyDescent="0.3">
      <c r="A139" s="116">
        <f t="shared" si="28"/>
        <v>122</v>
      </c>
      <c r="B139" s="117">
        <f t="shared" si="29"/>
        <v>2718.9295568027524</v>
      </c>
      <c r="C139" s="117">
        <f t="shared" si="16"/>
        <v>200</v>
      </c>
      <c r="D139" s="117">
        <f t="shared" si="17"/>
        <v>49.847041874717128</v>
      </c>
      <c r="E139" s="117">
        <f t="shared" si="18"/>
        <v>150.15295812528288</v>
      </c>
      <c r="F139" s="117">
        <f t="shared" si="19"/>
        <v>2568.7765986774693</v>
      </c>
      <c r="H139" s="117" t="str">
        <f t="shared" si="30"/>
        <v/>
      </c>
      <c r="I139" s="117" t="str">
        <f t="shared" si="20"/>
        <v/>
      </c>
      <c r="J139" s="117" t="str">
        <f t="shared" si="21"/>
        <v/>
      </c>
      <c r="K139" s="117" t="str">
        <f t="shared" si="22"/>
        <v/>
      </c>
      <c r="L139" s="117" t="str">
        <f t="shared" si="23"/>
        <v/>
      </c>
      <c r="M139" s="117" t="str">
        <f t="shared" si="31"/>
        <v/>
      </c>
      <c r="N139" s="117" t="str">
        <f t="shared" si="24"/>
        <v/>
      </c>
      <c r="O139" s="117" t="str">
        <f t="shared" si="25"/>
        <v/>
      </c>
      <c r="P139" s="117" t="str">
        <f t="shared" si="26"/>
        <v/>
      </c>
      <c r="Q139" s="117" t="str">
        <f t="shared" si="27"/>
        <v/>
      </c>
    </row>
    <row r="140" spans="1:17" ht="14.4" x14ac:dyDescent="0.3">
      <c r="A140" s="116">
        <f t="shared" si="28"/>
        <v>123</v>
      </c>
      <c r="B140" s="117">
        <f t="shared" si="29"/>
        <v>2568.7765986774693</v>
      </c>
      <c r="C140" s="117">
        <f t="shared" si="16"/>
        <v>200</v>
      </c>
      <c r="D140" s="117">
        <f t="shared" si="17"/>
        <v>47.094237642420275</v>
      </c>
      <c r="E140" s="117">
        <f t="shared" si="18"/>
        <v>152.90576235757973</v>
      </c>
      <c r="F140" s="117">
        <f t="shared" si="19"/>
        <v>2415.8708363198898</v>
      </c>
      <c r="H140" s="117" t="str">
        <f t="shared" si="30"/>
        <v/>
      </c>
      <c r="I140" s="117" t="str">
        <f t="shared" si="20"/>
        <v/>
      </c>
      <c r="J140" s="117" t="str">
        <f t="shared" si="21"/>
        <v/>
      </c>
      <c r="K140" s="117" t="str">
        <f t="shared" si="22"/>
        <v/>
      </c>
      <c r="L140" s="117" t="str">
        <f t="shared" si="23"/>
        <v/>
      </c>
      <c r="M140" s="117" t="str">
        <f t="shared" si="31"/>
        <v/>
      </c>
      <c r="N140" s="117" t="str">
        <f t="shared" si="24"/>
        <v/>
      </c>
      <c r="O140" s="117" t="str">
        <f t="shared" si="25"/>
        <v/>
      </c>
      <c r="P140" s="117" t="str">
        <f t="shared" si="26"/>
        <v/>
      </c>
      <c r="Q140" s="117" t="str">
        <f t="shared" si="27"/>
        <v/>
      </c>
    </row>
    <row r="141" spans="1:17" ht="14.4" x14ac:dyDescent="0.3">
      <c r="A141" s="116">
        <f t="shared" si="28"/>
        <v>124</v>
      </c>
      <c r="B141" s="117">
        <f t="shared" si="29"/>
        <v>2415.8708363198898</v>
      </c>
      <c r="C141" s="117">
        <f t="shared" si="16"/>
        <v>200</v>
      </c>
      <c r="D141" s="117">
        <f t="shared" si="17"/>
        <v>44.290965332531314</v>
      </c>
      <c r="E141" s="117">
        <f t="shared" si="18"/>
        <v>155.7090346674687</v>
      </c>
      <c r="F141" s="117">
        <f t="shared" si="19"/>
        <v>2260.1618016524212</v>
      </c>
      <c r="H141" s="117" t="str">
        <f t="shared" si="30"/>
        <v/>
      </c>
      <c r="I141" s="117" t="str">
        <f t="shared" si="20"/>
        <v/>
      </c>
      <c r="J141" s="117" t="str">
        <f t="shared" si="21"/>
        <v/>
      </c>
      <c r="K141" s="117" t="str">
        <f t="shared" si="22"/>
        <v/>
      </c>
      <c r="L141" s="117" t="str">
        <f t="shared" si="23"/>
        <v/>
      </c>
      <c r="M141" s="117" t="str">
        <f t="shared" si="31"/>
        <v/>
      </c>
      <c r="N141" s="117" t="str">
        <f t="shared" si="24"/>
        <v/>
      </c>
      <c r="O141" s="117" t="str">
        <f t="shared" si="25"/>
        <v/>
      </c>
      <c r="P141" s="117" t="str">
        <f t="shared" si="26"/>
        <v/>
      </c>
      <c r="Q141" s="117" t="str">
        <f t="shared" si="27"/>
        <v/>
      </c>
    </row>
    <row r="142" spans="1:17" ht="14.4" x14ac:dyDescent="0.3">
      <c r="A142" s="116">
        <f t="shared" si="28"/>
        <v>125</v>
      </c>
      <c r="B142" s="117">
        <f t="shared" si="29"/>
        <v>2260.1618016524212</v>
      </c>
      <c r="C142" s="117">
        <f t="shared" si="16"/>
        <v>200</v>
      </c>
      <c r="D142" s="117">
        <f t="shared" si="17"/>
        <v>41.436299696961058</v>
      </c>
      <c r="E142" s="117">
        <f t="shared" si="18"/>
        <v>158.56370030303896</v>
      </c>
      <c r="F142" s="117">
        <f t="shared" si="19"/>
        <v>2101.5981013493824</v>
      </c>
      <c r="H142" s="117" t="str">
        <f t="shared" si="30"/>
        <v/>
      </c>
      <c r="I142" s="117" t="str">
        <f t="shared" si="20"/>
        <v/>
      </c>
      <c r="J142" s="117" t="str">
        <f t="shared" si="21"/>
        <v/>
      </c>
      <c r="K142" s="117" t="str">
        <f t="shared" si="22"/>
        <v/>
      </c>
      <c r="L142" s="117" t="str">
        <f t="shared" si="23"/>
        <v/>
      </c>
      <c r="M142" s="117" t="str">
        <f t="shared" si="31"/>
        <v/>
      </c>
      <c r="N142" s="117" t="str">
        <f t="shared" si="24"/>
        <v/>
      </c>
      <c r="O142" s="117" t="str">
        <f t="shared" si="25"/>
        <v/>
      </c>
      <c r="P142" s="117" t="str">
        <f t="shared" si="26"/>
        <v/>
      </c>
      <c r="Q142" s="117" t="str">
        <f t="shared" si="27"/>
        <v/>
      </c>
    </row>
    <row r="143" spans="1:17" ht="14.4" x14ac:dyDescent="0.3">
      <c r="A143" s="116">
        <f t="shared" si="28"/>
        <v>126</v>
      </c>
      <c r="B143" s="117">
        <f t="shared" si="29"/>
        <v>2101.5981013493824</v>
      </c>
      <c r="C143" s="117">
        <f t="shared" si="16"/>
        <v>200</v>
      </c>
      <c r="D143" s="117">
        <f t="shared" si="17"/>
        <v>38.529298524738678</v>
      </c>
      <c r="E143" s="117">
        <f t="shared" si="18"/>
        <v>161.47070147526131</v>
      </c>
      <c r="F143" s="117">
        <f t="shared" si="19"/>
        <v>1940.1273998741212</v>
      </c>
      <c r="H143" s="117" t="str">
        <f t="shared" si="30"/>
        <v/>
      </c>
      <c r="I143" s="117" t="str">
        <f t="shared" si="20"/>
        <v/>
      </c>
      <c r="J143" s="117" t="str">
        <f t="shared" si="21"/>
        <v/>
      </c>
      <c r="K143" s="117" t="str">
        <f t="shared" si="22"/>
        <v/>
      </c>
      <c r="L143" s="117" t="str">
        <f t="shared" si="23"/>
        <v/>
      </c>
      <c r="M143" s="117" t="str">
        <f t="shared" si="31"/>
        <v/>
      </c>
      <c r="N143" s="117" t="str">
        <f t="shared" si="24"/>
        <v/>
      </c>
      <c r="O143" s="117" t="str">
        <f t="shared" si="25"/>
        <v/>
      </c>
      <c r="P143" s="117" t="str">
        <f t="shared" si="26"/>
        <v/>
      </c>
      <c r="Q143" s="117" t="str">
        <f t="shared" si="27"/>
        <v/>
      </c>
    </row>
    <row r="144" spans="1:17" ht="14.4" x14ac:dyDescent="0.3">
      <c r="A144" s="116">
        <f t="shared" si="28"/>
        <v>127</v>
      </c>
      <c r="B144" s="117">
        <f t="shared" si="29"/>
        <v>1940.1273998741212</v>
      </c>
      <c r="C144" s="117">
        <f t="shared" si="16"/>
        <v>200</v>
      </c>
      <c r="D144" s="117">
        <f t="shared" si="17"/>
        <v>35.569002331025558</v>
      </c>
      <c r="E144" s="117">
        <f t="shared" si="18"/>
        <v>164.43099766897444</v>
      </c>
      <c r="F144" s="117">
        <f t="shared" si="19"/>
        <v>1775.6964022051468</v>
      </c>
      <c r="H144" s="117" t="str">
        <f t="shared" si="30"/>
        <v/>
      </c>
      <c r="I144" s="117" t="str">
        <f t="shared" si="20"/>
        <v/>
      </c>
      <c r="J144" s="117" t="str">
        <f t="shared" si="21"/>
        <v/>
      </c>
      <c r="K144" s="117" t="str">
        <f t="shared" si="22"/>
        <v/>
      </c>
      <c r="L144" s="117" t="str">
        <f t="shared" si="23"/>
        <v/>
      </c>
      <c r="M144" s="117" t="str">
        <f t="shared" si="31"/>
        <v/>
      </c>
      <c r="N144" s="117" t="str">
        <f t="shared" si="24"/>
        <v/>
      </c>
      <c r="O144" s="117" t="str">
        <f t="shared" si="25"/>
        <v/>
      </c>
      <c r="P144" s="117" t="str">
        <f t="shared" si="26"/>
        <v/>
      </c>
      <c r="Q144" s="117" t="str">
        <f t="shared" si="27"/>
        <v/>
      </c>
    </row>
    <row r="145" spans="1:17" ht="14.4" x14ac:dyDescent="0.3">
      <c r="A145" s="116">
        <f t="shared" si="28"/>
        <v>128</v>
      </c>
      <c r="B145" s="117">
        <f t="shared" si="29"/>
        <v>1775.6964022051468</v>
      </c>
      <c r="C145" s="117">
        <f t="shared" si="16"/>
        <v>200</v>
      </c>
      <c r="D145" s="117">
        <f t="shared" si="17"/>
        <v>32.554434040427694</v>
      </c>
      <c r="E145" s="117">
        <f t="shared" si="18"/>
        <v>167.44556595957232</v>
      </c>
      <c r="F145" s="117">
        <f t="shared" si="19"/>
        <v>1608.2508362455744</v>
      </c>
      <c r="H145" s="117" t="str">
        <f t="shared" si="30"/>
        <v/>
      </c>
      <c r="I145" s="117" t="str">
        <f t="shared" si="20"/>
        <v/>
      </c>
      <c r="J145" s="117" t="str">
        <f t="shared" si="21"/>
        <v/>
      </c>
      <c r="K145" s="117" t="str">
        <f t="shared" si="22"/>
        <v/>
      </c>
      <c r="L145" s="117" t="str">
        <f t="shared" si="23"/>
        <v/>
      </c>
      <c r="M145" s="117" t="str">
        <f t="shared" si="31"/>
        <v/>
      </c>
      <c r="N145" s="117" t="str">
        <f t="shared" si="24"/>
        <v/>
      </c>
      <c r="O145" s="117" t="str">
        <f t="shared" si="25"/>
        <v/>
      </c>
      <c r="P145" s="117" t="str">
        <f t="shared" si="26"/>
        <v/>
      </c>
      <c r="Q145" s="117" t="str">
        <f t="shared" si="27"/>
        <v/>
      </c>
    </row>
    <row r="146" spans="1:17" ht="14.4" x14ac:dyDescent="0.3">
      <c r="A146" s="116">
        <f t="shared" si="28"/>
        <v>129</v>
      </c>
      <c r="B146" s="117">
        <f t="shared" si="29"/>
        <v>1608.2508362455744</v>
      </c>
      <c r="C146" s="117">
        <f t="shared" ref="C146:C209" si="32">IF($B146="","",MIN($B$7,$B146+$D146))</f>
        <v>200</v>
      </c>
      <c r="D146" s="117">
        <f t="shared" ref="D146:D209" si="33">IF($B146="","",$B146*($B$6/12))</f>
        <v>29.484598664502197</v>
      </c>
      <c r="E146" s="117">
        <f t="shared" ref="E146:E209" si="34">IF($B146="","",$C146-$D146)</f>
        <v>170.51540133549781</v>
      </c>
      <c r="F146" s="117">
        <f t="shared" ref="F146:F209" si="35">IF($B146="","",MAX($B146+$D146-$C146,0))</f>
        <v>1437.7354349100767</v>
      </c>
      <c r="H146" s="117" t="str">
        <f t="shared" si="30"/>
        <v/>
      </c>
      <c r="I146" s="117" t="str">
        <f t="shared" ref="I146:I209" si="36">IF($H146="","",MIN($B$13,$H146+$J146))</f>
        <v/>
      </c>
      <c r="J146" s="117" t="str">
        <f t="shared" ref="J146:J209" si="37">IF($H146="","",$H146*(IF($A146&lt;=$B$11,$B$10,$B$12)/12))</f>
        <v/>
      </c>
      <c r="K146" s="117" t="str">
        <f t="shared" ref="K146:K209" si="38">IF($H146="","",$I146-$J146)</f>
        <v/>
      </c>
      <c r="L146" s="117" t="str">
        <f t="shared" ref="L146:L209" si="39">IF($H146="","",MAX($H146+$J146-$I146,0))</f>
        <v/>
      </c>
      <c r="M146" s="117" t="str">
        <f t="shared" si="31"/>
        <v/>
      </c>
      <c r="N146" s="117" t="str">
        <f t="shared" ref="N146:N209" si="40">IF($M146="","",MIN($B$14,$M146+$O146))</f>
        <v/>
      </c>
      <c r="O146" s="117" t="str">
        <f t="shared" ref="O146:O209" si="41">IF($M146="","",$M146*($B$6/12))</f>
        <v/>
      </c>
      <c r="P146" s="117" t="str">
        <f t="shared" ref="P146:P209" si="42">IF($M146="","",$N146-$O146)</f>
        <v/>
      </c>
      <c r="Q146" s="117" t="str">
        <f t="shared" ref="Q146:Q209" si="43">IF($M146="","",MAX($M146+$O146-$N146,0))</f>
        <v/>
      </c>
    </row>
    <row r="147" spans="1:17" ht="14.4" x14ac:dyDescent="0.3">
      <c r="A147" s="116">
        <f t="shared" ref="A147:A210" si="44">IF(AND(N($F146)&lt;=0,N($L146)&lt;=0,N($Q146)&lt;=0),"",$A146+1)</f>
        <v>130</v>
      </c>
      <c r="B147" s="117">
        <f t="shared" ref="B147:B210" si="45">IF(N($F146)&lt;=0,"",$F146)</f>
        <v>1437.7354349100767</v>
      </c>
      <c r="C147" s="117">
        <f t="shared" si="32"/>
        <v>200</v>
      </c>
      <c r="D147" s="117">
        <f t="shared" si="33"/>
        <v>26.358482973351407</v>
      </c>
      <c r="E147" s="117">
        <f t="shared" si="34"/>
        <v>173.64151702664859</v>
      </c>
      <c r="F147" s="117">
        <f t="shared" si="35"/>
        <v>1264.093917883428</v>
      </c>
      <c r="H147" s="117" t="str">
        <f t="shared" ref="H147:H210" si="46">IF(N($L146)&lt;=0,"",$L146)</f>
        <v/>
      </c>
      <c r="I147" s="117" t="str">
        <f t="shared" si="36"/>
        <v/>
      </c>
      <c r="J147" s="117" t="str">
        <f t="shared" si="37"/>
        <v/>
      </c>
      <c r="K147" s="117" t="str">
        <f t="shared" si="38"/>
        <v/>
      </c>
      <c r="L147" s="117" t="str">
        <f t="shared" si="39"/>
        <v/>
      </c>
      <c r="M147" s="117" t="str">
        <f t="shared" ref="M147:M210" si="47">IF(N($Q146)&lt;=0,"",$Q146)</f>
        <v/>
      </c>
      <c r="N147" s="117" t="str">
        <f t="shared" si="40"/>
        <v/>
      </c>
      <c r="O147" s="117" t="str">
        <f t="shared" si="41"/>
        <v/>
      </c>
      <c r="P147" s="117" t="str">
        <f t="shared" si="42"/>
        <v/>
      </c>
      <c r="Q147" s="117" t="str">
        <f t="shared" si="43"/>
        <v/>
      </c>
    </row>
    <row r="148" spans="1:17" ht="14.4" x14ac:dyDescent="0.3">
      <c r="A148" s="116">
        <f t="shared" si="44"/>
        <v>131</v>
      </c>
      <c r="B148" s="117">
        <f t="shared" si="45"/>
        <v>1264.093917883428</v>
      </c>
      <c r="C148" s="117">
        <f t="shared" si="32"/>
        <v>200</v>
      </c>
      <c r="D148" s="117">
        <f t="shared" si="33"/>
        <v>23.17505516119618</v>
      </c>
      <c r="E148" s="117">
        <f t="shared" si="34"/>
        <v>176.82494483880382</v>
      </c>
      <c r="F148" s="117">
        <f t="shared" si="35"/>
        <v>1087.2689730446243</v>
      </c>
      <c r="H148" s="117" t="str">
        <f t="shared" si="46"/>
        <v/>
      </c>
      <c r="I148" s="117" t="str">
        <f t="shared" si="36"/>
        <v/>
      </c>
      <c r="J148" s="117" t="str">
        <f t="shared" si="37"/>
        <v/>
      </c>
      <c r="K148" s="117" t="str">
        <f t="shared" si="38"/>
        <v/>
      </c>
      <c r="L148" s="117" t="str">
        <f t="shared" si="39"/>
        <v/>
      </c>
      <c r="M148" s="117" t="str">
        <f t="shared" si="47"/>
        <v/>
      </c>
      <c r="N148" s="117" t="str">
        <f t="shared" si="40"/>
        <v/>
      </c>
      <c r="O148" s="117" t="str">
        <f t="shared" si="41"/>
        <v/>
      </c>
      <c r="P148" s="117" t="str">
        <f t="shared" si="42"/>
        <v/>
      </c>
      <c r="Q148" s="117" t="str">
        <f t="shared" si="43"/>
        <v/>
      </c>
    </row>
    <row r="149" spans="1:17" ht="14.4" x14ac:dyDescent="0.3">
      <c r="A149" s="116">
        <f t="shared" si="44"/>
        <v>132</v>
      </c>
      <c r="B149" s="117">
        <f t="shared" si="45"/>
        <v>1087.2689730446243</v>
      </c>
      <c r="C149" s="117">
        <f t="shared" si="32"/>
        <v>200</v>
      </c>
      <c r="D149" s="117">
        <f t="shared" si="33"/>
        <v>19.933264505818112</v>
      </c>
      <c r="E149" s="117">
        <f t="shared" si="34"/>
        <v>180.0667354941819</v>
      </c>
      <c r="F149" s="117">
        <f t="shared" si="35"/>
        <v>907.20223755044253</v>
      </c>
      <c r="H149" s="117" t="str">
        <f t="shared" si="46"/>
        <v/>
      </c>
      <c r="I149" s="117" t="str">
        <f t="shared" si="36"/>
        <v/>
      </c>
      <c r="J149" s="117" t="str">
        <f t="shared" si="37"/>
        <v/>
      </c>
      <c r="K149" s="117" t="str">
        <f t="shared" si="38"/>
        <v/>
      </c>
      <c r="L149" s="117" t="str">
        <f t="shared" si="39"/>
        <v/>
      </c>
      <c r="M149" s="117" t="str">
        <f t="shared" si="47"/>
        <v/>
      </c>
      <c r="N149" s="117" t="str">
        <f t="shared" si="40"/>
        <v/>
      </c>
      <c r="O149" s="117" t="str">
        <f t="shared" si="41"/>
        <v/>
      </c>
      <c r="P149" s="117" t="str">
        <f t="shared" si="42"/>
        <v/>
      </c>
      <c r="Q149" s="117" t="str">
        <f t="shared" si="43"/>
        <v/>
      </c>
    </row>
    <row r="150" spans="1:17" ht="14.4" x14ac:dyDescent="0.3">
      <c r="A150" s="116">
        <f t="shared" si="44"/>
        <v>133</v>
      </c>
      <c r="B150" s="117">
        <f t="shared" si="45"/>
        <v>907.20223755044253</v>
      </c>
      <c r="C150" s="117">
        <f t="shared" si="32"/>
        <v>200</v>
      </c>
      <c r="D150" s="117">
        <f t="shared" si="33"/>
        <v>16.632041021758113</v>
      </c>
      <c r="E150" s="117">
        <f t="shared" si="34"/>
        <v>183.36795897824189</v>
      </c>
      <c r="F150" s="117">
        <f t="shared" si="35"/>
        <v>723.83427857220067</v>
      </c>
      <c r="H150" s="117" t="str">
        <f t="shared" si="46"/>
        <v/>
      </c>
      <c r="I150" s="117" t="str">
        <f t="shared" si="36"/>
        <v/>
      </c>
      <c r="J150" s="117" t="str">
        <f t="shared" si="37"/>
        <v/>
      </c>
      <c r="K150" s="117" t="str">
        <f t="shared" si="38"/>
        <v/>
      </c>
      <c r="L150" s="117" t="str">
        <f t="shared" si="39"/>
        <v/>
      </c>
      <c r="M150" s="117" t="str">
        <f t="shared" si="47"/>
        <v/>
      </c>
      <c r="N150" s="117" t="str">
        <f t="shared" si="40"/>
        <v/>
      </c>
      <c r="O150" s="117" t="str">
        <f t="shared" si="41"/>
        <v/>
      </c>
      <c r="P150" s="117" t="str">
        <f t="shared" si="42"/>
        <v/>
      </c>
      <c r="Q150" s="117" t="str">
        <f t="shared" si="43"/>
        <v/>
      </c>
    </row>
    <row r="151" spans="1:17" ht="14.4" x14ac:dyDescent="0.3">
      <c r="A151" s="116">
        <f t="shared" si="44"/>
        <v>134</v>
      </c>
      <c r="B151" s="117">
        <f t="shared" si="45"/>
        <v>723.83427857220067</v>
      </c>
      <c r="C151" s="117">
        <f t="shared" si="32"/>
        <v>200</v>
      </c>
      <c r="D151" s="117">
        <f t="shared" si="33"/>
        <v>13.270295107157013</v>
      </c>
      <c r="E151" s="117">
        <f t="shared" si="34"/>
        <v>186.72970489284299</v>
      </c>
      <c r="F151" s="117">
        <f t="shared" si="35"/>
        <v>537.10457367935771</v>
      </c>
      <c r="H151" s="117" t="str">
        <f t="shared" si="46"/>
        <v/>
      </c>
      <c r="I151" s="117" t="str">
        <f t="shared" si="36"/>
        <v/>
      </c>
      <c r="J151" s="117" t="str">
        <f t="shared" si="37"/>
        <v/>
      </c>
      <c r="K151" s="117" t="str">
        <f t="shared" si="38"/>
        <v/>
      </c>
      <c r="L151" s="117" t="str">
        <f t="shared" si="39"/>
        <v/>
      </c>
      <c r="M151" s="117" t="str">
        <f t="shared" si="47"/>
        <v/>
      </c>
      <c r="N151" s="117" t="str">
        <f t="shared" si="40"/>
        <v/>
      </c>
      <c r="O151" s="117" t="str">
        <f t="shared" si="41"/>
        <v/>
      </c>
      <c r="P151" s="117" t="str">
        <f t="shared" si="42"/>
        <v/>
      </c>
      <c r="Q151" s="117" t="str">
        <f t="shared" si="43"/>
        <v/>
      </c>
    </row>
    <row r="152" spans="1:17" ht="14.4" x14ac:dyDescent="0.3">
      <c r="A152" s="116">
        <f t="shared" si="44"/>
        <v>135</v>
      </c>
      <c r="B152" s="117">
        <f t="shared" si="45"/>
        <v>537.10457367935771</v>
      </c>
      <c r="C152" s="117">
        <f t="shared" si="32"/>
        <v>200</v>
      </c>
      <c r="D152" s="117">
        <f t="shared" si="33"/>
        <v>9.8469171841215584</v>
      </c>
      <c r="E152" s="117">
        <f t="shared" si="34"/>
        <v>190.15308281587843</v>
      </c>
      <c r="F152" s="117">
        <f t="shared" si="35"/>
        <v>346.95149086347931</v>
      </c>
      <c r="H152" s="117" t="str">
        <f t="shared" si="46"/>
        <v/>
      </c>
      <c r="I152" s="117" t="str">
        <f t="shared" si="36"/>
        <v/>
      </c>
      <c r="J152" s="117" t="str">
        <f t="shared" si="37"/>
        <v/>
      </c>
      <c r="K152" s="117" t="str">
        <f t="shared" si="38"/>
        <v/>
      </c>
      <c r="L152" s="117" t="str">
        <f t="shared" si="39"/>
        <v/>
      </c>
      <c r="M152" s="117" t="str">
        <f t="shared" si="47"/>
        <v/>
      </c>
      <c r="N152" s="117" t="str">
        <f t="shared" si="40"/>
        <v/>
      </c>
      <c r="O152" s="117" t="str">
        <f t="shared" si="41"/>
        <v/>
      </c>
      <c r="P152" s="117" t="str">
        <f t="shared" si="42"/>
        <v/>
      </c>
      <c r="Q152" s="117" t="str">
        <f t="shared" si="43"/>
        <v/>
      </c>
    </row>
    <row r="153" spans="1:17" ht="14.4" x14ac:dyDescent="0.3">
      <c r="A153" s="116">
        <f t="shared" si="44"/>
        <v>136</v>
      </c>
      <c r="B153" s="117">
        <f t="shared" si="45"/>
        <v>346.95149086347931</v>
      </c>
      <c r="C153" s="117">
        <f t="shared" si="32"/>
        <v>200</v>
      </c>
      <c r="D153" s="117">
        <f t="shared" si="33"/>
        <v>6.3607773324971211</v>
      </c>
      <c r="E153" s="117">
        <f t="shared" si="34"/>
        <v>193.63922266750288</v>
      </c>
      <c r="F153" s="117">
        <f t="shared" si="35"/>
        <v>153.3122681959764</v>
      </c>
      <c r="H153" s="117" t="str">
        <f t="shared" si="46"/>
        <v/>
      </c>
      <c r="I153" s="117" t="str">
        <f t="shared" si="36"/>
        <v/>
      </c>
      <c r="J153" s="117" t="str">
        <f t="shared" si="37"/>
        <v/>
      </c>
      <c r="K153" s="117" t="str">
        <f t="shared" si="38"/>
        <v/>
      </c>
      <c r="L153" s="117" t="str">
        <f t="shared" si="39"/>
        <v/>
      </c>
      <c r="M153" s="117" t="str">
        <f t="shared" si="47"/>
        <v/>
      </c>
      <c r="N153" s="117" t="str">
        <f t="shared" si="40"/>
        <v/>
      </c>
      <c r="O153" s="117" t="str">
        <f t="shared" si="41"/>
        <v/>
      </c>
      <c r="P153" s="117" t="str">
        <f t="shared" si="42"/>
        <v/>
      </c>
      <c r="Q153" s="117" t="str">
        <f t="shared" si="43"/>
        <v/>
      </c>
    </row>
    <row r="154" spans="1:17" ht="14.4" x14ac:dyDescent="0.3">
      <c r="A154" s="116">
        <f t="shared" si="44"/>
        <v>137</v>
      </c>
      <c r="B154" s="117">
        <f t="shared" si="45"/>
        <v>153.3122681959764</v>
      </c>
      <c r="C154" s="117">
        <f t="shared" si="32"/>
        <v>156.12299311290263</v>
      </c>
      <c r="D154" s="117">
        <f t="shared" si="33"/>
        <v>2.8107249169262341</v>
      </c>
      <c r="E154" s="117">
        <f t="shared" si="34"/>
        <v>153.3122681959764</v>
      </c>
      <c r="F154" s="117">
        <f t="shared" si="35"/>
        <v>0</v>
      </c>
      <c r="H154" s="117" t="str">
        <f t="shared" si="46"/>
        <v/>
      </c>
      <c r="I154" s="117" t="str">
        <f t="shared" si="36"/>
        <v/>
      </c>
      <c r="J154" s="117" t="str">
        <f t="shared" si="37"/>
        <v/>
      </c>
      <c r="K154" s="117" t="str">
        <f t="shared" si="38"/>
        <v/>
      </c>
      <c r="L154" s="117" t="str">
        <f t="shared" si="39"/>
        <v/>
      </c>
      <c r="M154" s="117" t="str">
        <f t="shared" si="47"/>
        <v/>
      </c>
      <c r="N154" s="117" t="str">
        <f t="shared" si="40"/>
        <v/>
      </c>
      <c r="O154" s="117" t="str">
        <f t="shared" si="41"/>
        <v/>
      </c>
      <c r="P154" s="117" t="str">
        <f t="shared" si="42"/>
        <v/>
      </c>
      <c r="Q154" s="117" t="str">
        <f t="shared" si="43"/>
        <v/>
      </c>
    </row>
    <row r="155" spans="1:17" ht="14.4" x14ac:dyDescent="0.3">
      <c r="A155" s="116" t="str">
        <f t="shared" si="44"/>
        <v/>
      </c>
      <c r="B155" s="117" t="str">
        <f t="shared" si="45"/>
        <v/>
      </c>
      <c r="C155" s="117" t="str">
        <f t="shared" si="32"/>
        <v/>
      </c>
      <c r="D155" s="117" t="str">
        <f t="shared" si="33"/>
        <v/>
      </c>
      <c r="E155" s="117" t="str">
        <f t="shared" si="34"/>
        <v/>
      </c>
      <c r="F155" s="117" t="str">
        <f t="shared" si="35"/>
        <v/>
      </c>
      <c r="H155" s="117" t="str">
        <f t="shared" si="46"/>
        <v/>
      </c>
      <c r="I155" s="117" t="str">
        <f t="shared" si="36"/>
        <v/>
      </c>
      <c r="J155" s="117" t="str">
        <f t="shared" si="37"/>
        <v/>
      </c>
      <c r="K155" s="117" t="str">
        <f t="shared" si="38"/>
        <v/>
      </c>
      <c r="L155" s="117" t="str">
        <f t="shared" si="39"/>
        <v/>
      </c>
      <c r="M155" s="117" t="str">
        <f t="shared" si="47"/>
        <v/>
      </c>
      <c r="N155" s="117" t="str">
        <f t="shared" si="40"/>
        <v/>
      </c>
      <c r="O155" s="117" t="str">
        <f t="shared" si="41"/>
        <v/>
      </c>
      <c r="P155" s="117" t="str">
        <f t="shared" si="42"/>
        <v/>
      </c>
      <c r="Q155" s="117" t="str">
        <f t="shared" si="43"/>
        <v/>
      </c>
    </row>
    <row r="156" spans="1:17" ht="14.4" x14ac:dyDescent="0.3">
      <c r="A156" s="116" t="str">
        <f t="shared" si="44"/>
        <v/>
      </c>
      <c r="B156" s="117" t="str">
        <f t="shared" si="45"/>
        <v/>
      </c>
      <c r="C156" s="117" t="str">
        <f t="shared" si="32"/>
        <v/>
      </c>
      <c r="D156" s="117" t="str">
        <f t="shared" si="33"/>
        <v/>
      </c>
      <c r="E156" s="117" t="str">
        <f t="shared" si="34"/>
        <v/>
      </c>
      <c r="F156" s="117" t="str">
        <f t="shared" si="35"/>
        <v/>
      </c>
      <c r="H156" s="117" t="str">
        <f t="shared" si="46"/>
        <v/>
      </c>
      <c r="I156" s="117" t="str">
        <f t="shared" si="36"/>
        <v/>
      </c>
      <c r="J156" s="117" t="str">
        <f t="shared" si="37"/>
        <v/>
      </c>
      <c r="K156" s="117" t="str">
        <f t="shared" si="38"/>
        <v/>
      </c>
      <c r="L156" s="117" t="str">
        <f t="shared" si="39"/>
        <v/>
      </c>
      <c r="M156" s="117" t="str">
        <f t="shared" si="47"/>
        <v/>
      </c>
      <c r="N156" s="117" t="str">
        <f t="shared" si="40"/>
        <v/>
      </c>
      <c r="O156" s="117" t="str">
        <f t="shared" si="41"/>
        <v/>
      </c>
      <c r="P156" s="117" t="str">
        <f t="shared" si="42"/>
        <v/>
      </c>
      <c r="Q156" s="117" t="str">
        <f t="shared" si="43"/>
        <v/>
      </c>
    </row>
    <row r="157" spans="1:17" ht="14.4" x14ac:dyDescent="0.3">
      <c r="A157" s="116" t="str">
        <f t="shared" si="44"/>
        <v/>
      </c>
      <c r="B157" s="117" t="str">
        <f t="shared" si="45"/>
        <v/>
      </c>
      <c r="C157" s="117" t="str">
        <f t="shared" si="32"/>
        <v/>
      </c>
      <c r="D157" s="117" t="str">
        <f t="shared" si="33"/>
        <v/>
      </c>
      <c r="E157" s="117" t="str">
        <f t="shared" si="34"/>
        <v/>
      </c>
      <c r="F157" s="117" t="str">
        <f t="shared" si="35"/>
        <v/>
      </c>
      <c r="H157" s="117" t="str">
        <f t="shared" si="46"/>
        <v/>
      </c>
      <c r="I157" s="117" t="str">
        <f t="shared" si="36"/>
        <v/>
      </c>
      <c r="J157" s="117" t="str">
        <f t="shared" si="37"/>
        <v/>
      </c>
      <c r="K157" s="117" t="str">
        <f t="shared" si="38"/>
        <v/>
      </c>
      <c r="L157" s="117" t="str">
        <f t="shared" si="39"/>
        <v/>
      </c>
      <c r="M157" s="117" t="str">
        <f t="shared" si="47"/>
        <v/>
      </c>
      <c r="N157" s="117" t="str">
        <f t="shared" si="40"/>
        <v/>
      </c>
      <c r="O157" s="117" t="str">
        <f t="shared" si="41"/>
        <v/>
      </c>
      <c r="P157" s="117" t="str">
        <f t="shared" si="42"/>
        <v/>
      </c>
      <c r="Q157" s="117" t="str">
        <f t="shared" si="43"/>
        <v/>
      </c>
    </row>
    <row r="158" spans="1:17" ht="14.4" x14ac:dyDescent="0.3">
      <c r="A158" s="116" t="str">
        <f t="shared" si="44"/>
        <v/>
      </c>
      <c r="B158" s="117" t="str">
        <f t="shared" si="45"/>
        <v/>
      </c>
      <c r="C158" s="117" t="str">
        <f t="shared" si="32"/>
        <v/>
      </c>
      <c r="D158" s="117" t="str">
        <f t="shared" si="33"/>
        <v/>
      </c>
      <c r="E158" s="117" t="str">
        <f t="shared" si="34"/>
        <v/>
      </c>
      <c r="F158" s="117" t="str">
        <f t="shared" si="35"/>
        <v/>
      </c>
      <c r="H158" s="117" t="str">
        <f t="shared" si="46"/>
        <v/>
      </c>
      <c r="I158" s="117" t="str">
        <f t="shared" si="36"/>
        <v/>
      </c>
      <c r="J158" s="117" t="str">
        <f t="shared" si="37"/>
        <v/>
      </c>
      <c r="K158" s="117" t="str">
        <f t="shared" si="38"/>
        <v/>
      </c>
      <c r="L158" s="117" t="str">
        <f t="shared" si="39"/>
        <v/>
      </c>
      <c r="M158" s="117" t="str">
        <f t="shared" si="47"/>
        <v/>
      </c>
      <c r="N158" s="117" t="str">
        <f t="shared" si="40"/>
        <v/>
      </c>
      <c r="O158" s="117" t="str">
        <f t="shared" si="41"/>
        <v/>
      </c>
      <c r="P158" s="117" t="str">
        <f t="shared" si="42"/>
        <v/>
      </c>
      <c r="Q158" s="117" t="str">
        <f t="shared" si="43"/>
        <v/>
      </c>
    </row>
    <row r="159" spans="1:17" ht="14.4" x14ac:dyDescent="0.3">
      <c r="A159" s="116" t="str">
        <f t="shared" si="44"/>
        <v/>
      </c>
      <c r="B159" s="117" t="str">
        <f t="shared" si="45"/>
        <v/>
      </c>
      <c r="C159" s="117" t="str">
        <f t="shared" si="32"/>
        <v/>
      </c>
      <c r="D159" s="117" t="str">
        <f t="shared" si="33"/>
        <v/>
      </c>
      <c r="E159" s="117" t="str">
        <f t="shared" si="34"/>
        <v/>
      </c>
      <c r="F159" s="117" t="str">
        <f t="shared" si="35"/>
        <v/>
      </c>
      <c r="H159" s="117" t="str">
        <f t="shared" si="46"/>
        <v/>
      </c>
      <c r="I159" s="117" t="str">
        <f t="shared" si="36"/>
        <v/>
      </c>
      <c r="J159" s="117" t="str">
        <f t="shared" si="37"/>
        <v/>
      </c>
      <c r="K159" s="117" t="str">
        <f t="shared" si="38"/>
        <v/>
      </c>
      <c r="L159" s="117" t="str">
        <f t="shared" si="39"/>
        <v/>
      </c>
      <c r="M159" s="117" t="str">
        <f t="shared" si="47"/>
        <v/>
      </c>
      <c r="N159" s="117" t="str">
        <f t="shared" si="40"/>
        <v/>
      </c>
      <c r="O159" s="117" t="str">
        <f t="shared" si="41"/>
        <v/>
      </c>
      <c r="P159" s="117" t="str">
        <f t="shared" si="42"/>
        <v/>
      </c>
      <c r="Q159" s="117" t="str">
        <f t="shared" si="43"/>
        <v/>
      </c>
    </row>
    <row r="160" spans="1:17" ht="14.4" x14ac:dyDescent="0.3">
      <c r="A160" s="116" t="str">
        <f t="shared" si="44"/>
        <v/>
      </c>
      <c r="B160" s="117" t="str">
        <f t="shared" si="45"/>
        <v/>
      </c>
      <c r="C160" s="117" t="str">
        <f t="shared" si="32"/>
        <v/>
      </c>
      <c r="D160" s="117" t="str">
        <f t="shared" si="33"/>
        <v/>
      </c>
      <c r="E160" s="117" t="str">
        <f t="shared" si="34"/>
        <v/>
      </c>
      <c r="F160" s="117" t="str">
        <f t="shared" si="35"/>
        <v/>
      </c>
      <c r="H160" s="117" t="str">
        <f t="shared" si="46"/>
        <v/>
      </c>
      <c r="I160" s="117" t="str">
        <f t="shared" si="36"/>
        <v/>
      </c>
      <c r="J160" s="117" t="str">
        <f t="shared" si="37"/>
        <v/>
      </c>
      <c r="K160" s="117" t="str">
        <f t="shared" si="38"/>
        <v/>
      </c>
      <c r="L160" s="117" t="str">
        <f t="shared" si="39"/>
        <v/>
      </c>
      <c r="M160" s="117" t="str">
        <f t="shared" si="47"/>
        <v/>
      </c>
      <c r="N160" s="117" t="str">
        <f t="shared" si="40"/>
        <v/>
      </c>
      <c r="O160" s="117" t="str">
        <f t="shared" si="41"/>
        <v/>
      </c>
      <c r="P160" s="117" t="str">
        <f t="shared" si="42"/>
        <v/>
      </c>
      <c r="Q160" s="117" t="str">
        <f t="shared" si="43"/>
        <v/>
      </c>
    </row>
    <row r="161" spans="1:17" ht="14.4" x14ac:dyDescent="0.3">
      <c r="A161" s="116" t="str">
        <f t="shared" si="44"/>
        <v/>
      </c>
      <c r="B161" s="117" t="str">
        <f t="shared" si="45"/>
        <v/>
      </c>
      <c r="C161" s="117" t="str">
        <f t="shared" si="32"/>
        <v/>
      </c>
      <c r="D161" s="117" t="str">
        <f t="shared" si="33"/>
        <v/>
      </c>
      <c r="E161" s="117" t="str">
        <f t="shared" si="34"/>
        <v/>
      </c>
      <c r="F161" s="117" t="str">
        <f t="shared" si="35"/>
        <v/>
      </c>
      <c r="H161" s="117" t="str">
        <f t="shared" si="46"/>
        <v/>
      </c>
      <c r="I161" s="117" t="str">
        <f t="shared" si="36"/>
        <v/>
      </c>
      <c r="J161" s="117" t="str">
        <f t="shared" si="37"/>
        <v/>
      </c>
      <c r="K161" s="117" t="str">
        <f t="shared" si="38"/>
        <v/>
      </c>
      <c r="L161" s="117" t="str">
        <f t="shared" si="39"/>
        <v/>
      </c>
      <c r="M161" s="117" t="str">
        <f t="shared" si="47"/>
        <v/>
      </c>
      <c r="N161" s="117" t="str">
        <f t="shared" si="40"/>
        <v/>
      </c>
      <c r="O161" s="117" t="str">
        <f t="shared" si="41"/>
        <v/>
      </c>
      <c r="P161" s="117" t="str">
        <f t="shared" si="42"/>
        <v/>
      </c>
      <c r="Q161" s="117" t="str">
        <f t="shared" si="43"/>
        <v/>
      </c>
    </row>
    <row r="162" spans="1:17" ht="14.4" x14ac:dyDescent="0.3">
      <c r="A162" s="116" t="str">
        <f t="shared" si="44"/>
        <v/>
      </c>
      <c r="B162" s="117" t="str">
        <f t="shared" si="45"/>
        <v/>
      </c>
      <c r="C162" s="117" t="str">
        <f t="shared" si="32"/>
        <v/>
      </c>
      <c r="D162" s="117" t="str">
        <f t="shared" si="33"/>
        <v/>
      </c>
      <c r="E162" s="117" t="str">
        <f t="shared" si="34"/>
        <v/>
      </c>
      <c r="F162" s="117" t="str">
        <f t="shared" si="35"/>
        <v/>
      </c>
      <c r="H162" s="117" t="str">
        <f t="shared" si="46"/>
        <v/>
      </c>
      <c r="I162" s="117" t="str">
        <f t="shared" si="36"/>
        <v/>
      </c>
      <c r="J162" s="117" t="str">
        <f t="shared" si="37"/>
        <v/>
      </c>
      <c r="K162" s="117" t="str">
        <f t="shared" si="38"/>
        <v/>
      </c>
      <c r="L162" s="117" t="str">
        <f t="shared" si="39"/>
        <v/>
      </c>
      <c r="M162" s="117" t="str">
        <f t="shared" si="47"/>
        <v/>
      </c>
      <c r="N162" s="117" t="str">
        <f t="shared" si="40"/>
        <v/>
      </c>
      <c r="O162" s="117" t="str">
        <f t="shared" si="41"/>
        <v/>
      </c>
      <c r="P162" s="117" t="str">
        <f t="shared" si="42"/>
        <v/>
      </c>
      <c r="Q162" s="117" t="str">
        <f t="shared" si="43"/>
        <v/>
      </c>
    </row>
    <row r="163" spans="1:17" ht="14.4" x14ac:dyDescent="0.3">
      <c r="A163" s="116" t="str">
        <f t="shared" si="44"/>
        <v/>
      </c>
      <c r="B163" s="117" t="str">
        <f t="shared" si="45"/>
        <v/>
      </c>
      <c r="C163" s="117" t="str">
        <f t="shared" si="32"/>
        <v/>
      </c>
      <c r="D163" s="117" t="str">
        <f t="shared" si="33"/>
        <v/>
      </c>
      <c r="E163" s="117" t="str">
        <f t="shared" si="34"/>
        <v/>
      </c>
      <c r="F163" s="117" t="str">
        <f t="shared" si="35"/>
        <v/>
      </c>
      <c r="H163" s="117" t="str">
        <f t="shared" si="46"/>
        <v/>
      </c>
      <c r="I163" s="117" t="str">
        <f t="shared" si="36"/>
        <v/>
      </c>
      <c r="J163" s="117" t="str">
        <f t="shared" si="37"/>
        <v/>
      </c>
      <c r="K163" s="117" t="str">
        <f t="shared" si="38"/>
        <v/>
      </c>
      <c r="L163" s="117" t="str">
        <f t="shared" si="39"/>
        <v/>
      </c>
      <c r="M163" s="117" t="str">
        <f t="shared" si="47"/>
        <v/>
      </c>
      <c r="N163" s="117" t="str">
        <f t="shared" si="40"/>
        <v/>
      </c>
      <c r="O163" s="117" t="str">
        <f t="shared" si="41"/>
        <v/>
      </c>
      <c r="P163" s="117" t="str">
        <f t="shared" si="42"/>
        <v/>
      </c>
      <c r="Q163" s="117" t="str">
        <f t="shared" si="43"/>
        <v/>
      </c>
    </row>
    <row r="164" spans="1:17" ht="14.4" x14ac:dyDescent="0.3">
      <c r="A164" s="116" t="str">
        <f t="shared" si="44"/>
        <v/>
      </c>
      <c r="B164" s="117" t="str">
        <f t="shared" si="45"/>
        <v/>
      </c>
      <c r="C164" s="117" t="str">
        <f t="shared" si="32"/>
        <v/>
      </c>
      <c r="D164" s="117" t="str">
        <f t="shared" si="33"/>
        <v/>
      </c>
      <c r="E164" s="117" t="str">
        <f t="shared" si="34"/>
        <v/>
      </c>
      <c r="F164" s="117" t="str">
        <f t="shared" si="35"/>
        <v/>
      </c>
      <c r="H164" s="117" t="str">
        <f t="shared" si="46"/>
        <v/>
      </c>
      <c r="I164" s="117" t="str">
        <f t="shared" si="36"/>
        <v/>
      </c>
      <c r="J164" s="117" t="str">
        <f t="shared" si="37"/>
        <v/>
      </c>
      <c r="K164" s="117" t="str">
        <f t="shared" si="38"/>
        <v/>
      </c>
      <c r="L164" s="117" t="str">
        <f t="shared" si="39"/>
        <v/>
      </c>
      <c r="M164" s="117" t="str">
        <f t="shared" si="47"/>
        <v/>
      </c>
      <c r="N164" s="117" t="str">
        <f t="shared" si="40"/>
        <v/>
      </c>
      <c r="O164" s="117" t="str">
        <f t="shared" si="41"/>
        <v/>
      </c>
      <c r="P164" s="117" t="str">
        <f t="shared" si="42"/>
        <v/>
      </c>
      <c r="Q164" s="117" t="str">
        <f t="shared" si="43"/>
        <v/>
      </c>
    </row>
    <row r="165" spans="1:17" ht="14.4" x14ac:dyDescent="0.3">
      <c r="A165" s="116" t="str">
        <f t="shared" si="44"/>
        <v/>
      </c>
      <c r="B165" s="117" t="str">
        <f t="shared" si="45"/>
        <v/>
      </c>
      <c r="C165" s="117" t="str">
        <f t="shared" si="32"/>
        <v/>
      </c>
      <c r="D165" s="117" t="str">
        <f t="shared" si="33"/>
        <v/>
      </c>
      <c r="E165" s="117" t="str">
        <f t="shared" si="34"/>
        <v/>
      </c>
      <c r="F165" s="117" t="str">
        <f t="shared" si="35"/>
        <v/>
      </c>
      <c r="H165" s="117" t="str">
        <f t="shared" si="46"/>
        <v/>
      </c>
      <c r="I165" s="117" t="str">
        <f t="shared" si="36"/>
        <v/>
      </c>
      <c r="J165" s="117" t="str">
        <f t="shared" si="37"/>
        <v/>
      </c>
      <c r="K165" s="117" t="str">
        <f t="shared" si="38"/>
        <v/>
      </c>
      <c r="L165" s="117" t="str">
        <f t="shared" si="39"/>
        <v/>
      </c>
      <c r="M165" s="117" t="str">
        <f t="shared" si="47"/>
        <v/>
      </c>
      <c r="N165" s="117" t="str">
        <f t="shared" si="40"/>
        <v/>
      </c>
      <c r="O165" s="117" t="str">
        <f t="shared" si="41"/>
        <v/>
      </c>
      <c r="P165" s="117" t="str">
        <f t="shared" si="42"/>
        <v/>
      </c>
      <c r="Q165" s="117" t="str">
        <f t="shared" si="43"/>
        <v/>
      </c>
    </row>
    <row r="166" spans="1:17" ht="14.4" x14ac:dyDescent="0.3">
      <c r="A166" s="116" t="str">
        <f t="shared" si="44"/>
        <v/>
      </c>
      <c r="B166" s="117" t="str">
        <f t="shared" si="45"/>
        <v/>
      </c>
      <c r="C166" s="117" t="str">
        <f t="shared" si="32"/>
        <v/>
      </c>
      <c r="D166" s="117" t="str">
        <f t="shared" si="33"/>
        <v/>
      </c>
      <c r="E166" s="117" t="str">
        <f t="shared" si="34"/>
        <v/>
      </c>
      <c r="F166" s="117" t="str">
        <f t="shared" si="35"/>
        <v/>
      </c>
      <c r="H166" s="117" t="str">
        <f t="shared" si="46"/>
        <v/>
      </c>
      <c r="I166" s="117" t="str">
        <f t="shared" si="36"/>
        <v/>
      </c>
      <c r="J166" s="117" t="str">
        <f t="shared" si="37"/>
        <v/>
      </c>
      <c r="K166" s="117" t="str">
        <f t="shared" si="38"/>
        <v/>
      </c>
      <c r="L166" s="117" t="str">
        <f t="shared" si="39"/>
        <v/>
      </c>
      <c r="M166" s="117" t="str">
        <f t="shared" si="47"/>
        <v/>
      </c>
      <c r="N166" s="117" t="str">
        <f t="shared" si="40"/>
        <v/>
      </c>
      <c r="O166" s="117" t="str">
        <f t="shared" si="41"/>
        <v/>
      </c>
      <c r="P166" s="117" t="str">
        <f t="shared" si="42"/>
        <v/>
      </c>
      <c r="Q166" s="117" t="str">
        <f t="shared" si="43"/>
        <v/>
      </c>
    </row>
    <row r="167" spans="1:17" ht="14.4" x14ac:dyDescent="0.3">
      <c r="A167" s="116" t="str">
        <f t="shared" si="44"/>
        <v/>
      </c>
      <c r="B167" s="117" t="str">
        <f t="shared" si="45"/>
        <v/>
      </c>
      <c r="C167" s="117" t="str">
        <f t="shared" si="32"/>
        <v/>
      </c>
      <c r="D167" s="117" t="str">
        <f t="shared" si="33"/>
        <v/>
      </c>
      <c r="E167" s="117" t="str">
        <f t="shared" si="34"/>
        <v/>
      </c>
      <c r="F167" s="117" t="str">
        <f t="shared" si="35"/>
        <v/>
      </c>
      <c r="H167" s="117" t="str">
        <f t="shared" si="46"/>
        <v/>
      </c>
      <c r="I167" s="117" t="str">
        <f t="shared" si="36"/>
        <v/>
      </c>
      <c r="J167" s="117" t="str">
        <f t="shared" si="37"/>
        <v/>
      </c>
      <c r="K167" s="117" t="str">
        <f t="shared" si="38"/>
        <v/>
      </c>
      <c r="L167" s="117" t="str">
        <f t="shared" si="39"/>
        <v/>
      </c>
      <c r="M167" s="117" t="str">
        <f t="shared" si="47"/>
        <v/>
      </c>
      <c r="N167" s="117" t="str">
        <f t="shared" si="40"/>
        <v/>
      </c>
      <c r="O167" s="117" t="str">
        <f t="shared" si="41"/>
        <v/>
      </c>
      <c r="P167" s="117" t="str">
        <f t="shared" si="42"/>
        <v/>
      </c>
      <c r="Q167" s="117" t="str">
        <f t="shared" si="43"/>
        <v/>
      </c>
    </row>
    <row r="168" spans="1:17" ht="14.4" x14ac:dyDescent="0.3">
      <c r="A168" s="116" t="str">
        <f t="shared" si="44"/>
        <v/>
      </c>
      <c r="B168" s="117" t="str">
        <f t="shared" si="45"/>
        <v/>
      </c>
      <c r="C168" s="117" t="str">
        <f t="shared" si="32"/>
        <v/>
      </c>
      <c r="D168" s="117" t="str">
        <f t="shared" si="33"/>
        <v/>
      </c>
      <c r="E168" s="117" t="str">
        <f t="shared" si="34"/>
        <v/>
      </c>
      <c r="F168" s="117" t="str">
        <f t="shared" si="35"/>
        <v/>
      </c>
      <c r="H168" s="117" t="str">
        <f t="shared" si="46"/>
        <v/>
      </c>
      <c r="I168" s="117" t="str">
        <f t="shared" si="36"/>
        <v/>
      </c>
      <c r="J168" s="117" t="str">
        <f t="shared" si="37"/>
        <v/>
      </c>
      <c r="K168" s="117" t="str">
        <f t="shared" si="38"/>
        <v/>
      </c>
      <c r="L168" s="117" t="str">
        <f t="shared" si="39"/>
        <v/>
      </c>
      <c r="M168" s="117" t="str">
        <f t="shared" si="47"/>
        <v/>
      </c>
      <c r="N168" s="117" t="str">
        <f t="shared" si="40"/>
        <v/>
      </c>
      <c r="O168" s="117" t="str">
        <f t="shared" si="41"/>
        <v/>
      </c>
      <c r="P168" s="117" t="str">
        <f t="shared" si="42"/>
        <v/>
      </c>
      <c r="Q168" s="117" t="str">
        <f t="shared" si="43"/>
        <v/>
      </c>
    </row>
    <row r="169" spans="1:17" ht="14.4" x14ac:dyDescent="0.3">
      <c r="A169" s="116" t="str">
        <f t="shared" si="44"/>
        <v/>
      </c>
      <c r="B169" s="117" t="str">
        <f t="shared" si="45"/>
        <v/>
      </c>
      <c r="C169" s="117" t="str">
        <f t="shared" si="32"/>
        <v/>
      </c>
      <c r="D169" s="117" t="str">
        <f t="shared" si="33"/>
        <v/>
      </c>
      <c r="E169" s="117" t="str">
        <f t="shared" si="34"/>
        <v/>
      </c>
      <c r="F169" s="117" t="str">
        <f t="shared" si="35"/>
        <v/>
      </c>
      <c r="H169" s="117" t="str">
        <f t="shared" si="46"/>
        <v/>
      </c>
      <c r="I169" s="117" t="str">
        <f t="shared" si="36"/>
        <v/>
      </c>
      <c r="J169" s="117" t="str">
        <f t="shared" si="37"/>
        <v/>
      </c>
      <c r="K169" s="117" t="str">
        <f t="shared" si="38"/>
        <v/>
      </c>
      <c r="L169" s="117" t="str">
        <f t="shared" si="39"/>
        <v/>
      </c>
      <c r="M169" s="117" t="str">
        <f t="shared" si="47"/>
        <v/>
      </c>
      <c r="N169" s="117" t="str">
        <f t="shared" si="40"/>
        <v/>
      </c>
      <c r="O169" s="117" t="str">
        <f t="shared" si="41"/>
        <v/>
      </c>
      <c r="P169" s="117" t="str">
        <f t="shared" si="42"/>
        <v/>
      </c>
      <c r="Q169" s="117" t="str">
        <f t="shared" si="43"/>
        <v/>
      </c>
    </row>
    <row r="170" spans="1:17" ht="14.4" x14ac:dyDescent="0.3">
      <c r="A170" s="116" t="str">
        <f t="shared" si="44"/>
        <v/>
      </c>
      <c r="B170" s="117" t="str">
        <f t="shared" si="45"/>
        <v/>
      </c>
      <c r="C170" s="117" t="str">
        <f t="shared" si="32"/>
        <v/>
      </c>
      <c r="D170" s="117" t="str">
        <f t="shared" si="33"/>
        <v/>
      </c>
      <c r="E170" s="117" t="str">
        <f t="shared" si="34"/>
        <v/>
      </c>
      <c r="F170" s="117" t="str">
        <f t="shared" si="35"/>
        <v/>
      </c>
      <c r="H170" s="117" t="str">
        <f t="shared" si="46"/>
        <v/>
      </c>
      <c r="I170" s="117" t="str">
        <f t="shared" si="36"/>
        <v/>
      </c>
      <c r="J170" s="117" t="str">
        <f t="shared" si="37"/>
        <v/>
      </c>
      <c r="K170" s="117" t="str">
        <f t="shared" si="38"/>
        <v/>
      </c>
      <c r="L170" s="117" t="str">
        <f t="shared" si="39"/>
        <v/>
      </c>
      <c r="M170" s="117" t="str">
        <f t="shared" si="47"/>
        <v/>
      </c>
      <c r="N170" s="117" t="str">
        <f t="shared" si="40"/>
        <v/>
      </c>
      <c r="O170" s="117" t="str">
        <f t="shared" si="41"/>
        <v/>
      </c>
      <c r="P170" s="117" t="str">
        <f t="shared" si="42"/>
        <v/>
      </c>
      <c r="Q170" s="117" t="str">
        <f t="shared" si="43"/>
        <v/>
      </c>
    </row>
    <row r="171" spans="1:17" ht="14.4" x14ac:dyDescent="0.3">
      <c r="A171" s="116" t="str">
        <f t="shared" si="44"/>
        <v/>
      </c>
      <c r="B171" s="117" t="str">
        <f t="shared" si="45"/>
        <v/>
      </c>
      <c r="C171" s="117" t="str">
        <f t="shared" si="32"/>
        <v/>
      </c>
      <c r="D171" s="117" t="str">
        <f t="shared" si="33"/>
        <v/>
      </c>
      <c r="E171" s="117" t="str">
        <f t="shared" si="34"/>
        <v/>
      </c>
      <c r="F171" s="117" t="str">
        <f t="shared" si="35"/>
        <v/>
      </c>
      <c r="H171" s="117" t="str">
        <f t="shared" si="46"/>
        <v/>
      </c>
      <c r="I171" s="117" t="str">
        <f t="shared" si="36"/>
        <v/>
      </c>
      <c r="J171" s="117" t="str">
        <f t="shared" si="37"/>
        <v/>
      </c>
      <c r="K171" s="117" t="str">
        <f t="shared" si="38"/>
        <v/>
      </c>
      <c r="L171" s="117" t="str">
        <f t="shared" si="39"/>
        <v/>
      </c>
      <c r="M171" s="117" t="str">
        <f t="shared" si="47"/>
        <v/>
      </c>
      <c r="N171" s="117" t="str">
        <f t="shared" si="40"/>
        <v/>
      </c>
      <c r="O171" s="117" t="str">
        <f t="shared" si="41"/>
        <v/>
      </c>
      <c r="P171" s="117" t="str">
        <f t="shared" si="42"/>
        <v/>
      </c>
      <c r="Q171" s="117" t="str">
        <f t="shared" si="43"/>
        <v/>
      </c>
    </row>
    <row r="172" spans="1:17" ht="14.4" x14ac:dyDescent="0.3">
      <c r="A172" s="116" t="str">
        <f t="shared" si="44"/>
        <v/>
      </c>
      <c r="B172" s="117" t="str">
        <f t="shared" si="45"/>
        <v/>
      </c>
      <c r="C172" s="117" t="str">
        <f t="shared" si="32"/>
        <v/>
      </c>
      <c r="D172" s="117" t="str">
        <f t="shared" si="33"/>
        <v/>
      </c>
      <c r="E172" s="117" t="str">
        <f t="shared" si="34"/>
        <v/>
      </c>
      <c r="F172" s="117" t="str">
        <f t="shared" si="35"/>
        <v/>
      </c>
      <c r="H172" s="117" t="str">
        <f t="shared" si="46"/>
        <v/>
      </c>
      <c r="I172" s="117" t="str">
        <f t="shared" si="36"/>
        <v/>
      </c>
      <c r="J172" s="117" t="str">
        <f t="shared" si="37"/>
        <v/>
      </c>
      <c r="K172" s="117" t="str">
        <f t="shared" si="38"/>
        <v/>
      </c>
      <c r="L172" s="117" t="str">
        <f t="shared" si="39"/>
        <v/>
      </c>
      <c r="M172" s="117" t="str">
        <f t="shared" si="47"/>
        <v/>
      </c>
      <c r="N172" s="117" t="str">
        <f t="shared" si="40"/>
        <v/>
      </c>
      <c r="O172" s="117" t="str">
        <f t="shared" si="41"/>
        <v/>
      </c>
      <c r="P172" s="117" t="str">
        <f t="shared" si="42"/>
        <v/>
      </c>
      <c r="Q172" s="117" t="str">
        <f t="shared" si="43"/>
        <v/>
      </c>
    </row>
    <row r="173" spans="1:17" ht="14.4" x14ac:dyDescent="0.3">
      <c r="A173" s="116" t="str">
        <f t="shared" si="44"/>
        <v/>
      </c>
      <c r="B173" s="117" t="str">
        <f t="shared" si="45"/>
        <v/>
      </c>
      <c r="C173" s="117" t="str">
        <f t="shared" si="32"/>
        <v/>
      </c>
      <c r="D173" s="117" t="str">
        <f t="shared" si="33"/>
        <v/>
      </c>
      <c r="E173" s="117" t="str">
        <f t="shared" si="34"/>
        <v/>
      </c>
      <c r="F173" s="117" t="str">
        <f t="shared" si="35"/>
        <v/>
      </c>
      <c r="H173" s="117" t="str">
        <f t="shared" si="46"/>
        <v/>
      </c>
      <c r="I173" s="117" t="str">
        <f t="shared" si="36"/>
        <v/>
      </c>
      <c r="J173" s="117" t="str">
        <f t="shared" si="37"/>
        <v/>
      </c>
      <c r="K173" s="117" t="str">
        <f t="shared" si="38"/>
        <v/>
      </c>
      <c r="L173" s="117" t="str">
        <f t="shared" si="39"/>
        <v/>
      </c>
      <c r="M173" s="117" t="str">
        <f t="shared" si="47"/>
        <v/>
      </c>
      <c r="N173" s="117" t="str">
        <f t="shared" si="40"/>
        <v/>
      </c>
      <c r="O173" s="117" t="str">
        <f t="shared" si="41"/>
        <v/>
      </c>
      <c r="P173" s="117" t="str">
        <f t="shared" si="42"/>
        <v/>
      </c>
      <c r="Q173" s="117" t="str">
        <f t="shared" si="43"/>
        <v/>
      </c>
    </row>
    <row r="174" spans="1:17" ht="14.4" x14ac:dyDescent="0.3">
      <c r="A174" s="116" t="str">
        <f t="shared" si="44"/>
        <v/>
      </c>
      <c r="B174" s="117" t="str">
        <f t="shared" si="45"/>
        <v/>
      </c>
      <c r="C174" s="117" t="str">
        <f t="shared" si="32"/>
        <v/>
      </c>
      <c r="D174" s="117" t="str">
        <f t="shared" si="33"/>
        <v/>
      </c>
      <c r="E174" s="117" t="str">
        <f t="shared" si="34"/>
        <v/>
      </c>
      <c r="F174" s="117" t="str">
        <f t="shared" si="35"/>
        <v/>
      </c>
      <c r="H174" s="117" t="str">
        <f t="shared" si="46"/>
        <v/>
      </c>
      <c r="I174" s="117" t="str">
        <f t="shared" si="36"/>
        <v/>
      </c>
      <c r="J174" s="117" t="str">
        <f t="shared" si="37"/>
        <v/>
      </c>
      <c r="K174" s="117" t="str">
        <f t="shared" si="38"/>
        <v/>
      </c>
      <c r="L174" s="117" t="str">
        <f t="shared" si="39"/>
        <v/>
      </c>
      <c r="M174" s="117" t="str">
        <f t="shared" si="47"/>
        <v/>
      </c>
      <c r="N174" s="117" t="str">
        <f t="shared" si="40"/>
        <v/>
      </c>
      <c r="O174" s="117" t="str">
        <f t="shared" si="41"/>
        <v/>
      </c>
      <c r="P174" s="117" t="str">
        <f t="shared" si="42"/>
        <v/>
      </c>
      <c r="Q174" s="117" t="str">
        <f t="shared" si="43"/>
        <v/>
      </c>
    </row>
    <row r="175" spans="1:17" ht="14.4" x14ac:dyDescent="0.3">
      <c r="A175" s="116" t="str">
        <f t="shared" si="44"/>
        <v/>
      </c>
      <c r="B175" s="117" t="str">
        <f t="shared" si="45"/>
        <v/>
      </c>
      <c r="C175" s="117" t="str">
        <f t="shared" si="32"/>
        <v/>
      </c>
      <c r="D175" s="117" t="str">
        <f t="shared" si="33"/>
        <v/>
      </c>
      <c r="E175" s="117" t="str">
        <f t="shared" si="34"/>
        <v/>
      </c>
      <c r="F175" s="117" t="str">
        <f t="shared" si="35"/>
        <v/>
      </c>
      <c r="H175" s="117" t="str">
        <f t="shared" si="46"/>
        <v/>
      </c>
      <c r="I175" s="117" t="str">
        <f t="shared" si="36"/>
        <v/>
      </c>
      <c r="J175" s="117" t="str">
        <f t="shared" si="37"/>
        <v/>
      </c>
      <c r="K175" s="117" t="str">
        <f t="shared" si="38"/>
        <v/>
      </c>
      <c r="L175" s="117" t="str">
        <f t="shared" si="39"/>
        <v/>
      </c>
      <c r="M175" s="117" t="str">
        <f t="shared" si="47"/>
        <v/>
      </c>
      <c r="N175" s="117" t="str">
        <f t="shared" si="40"/>
        <v/>
      </c>
      <c r="O175" s="117" t="str">
        <f t="shared" si="41"/>
        <v/>
      </c>
      <c r="P175" s="117" t="str">
        <f t="shared" si="42"/>
        <v/>
      </c>
      <c r="Q175" s="117" t="str">
        <f t="shared" si="43"/>
        <v/>
      </c>
    </row>
    <row r="176" spans="1:17" ht="14.4" x14ac:dyDescent="0.3">
      <c r="A176" s="116" t="str">
        <f t="shared" si="44"/>
        <v/>
      </c>
      <c r="B176" s="117" t="str">
        <f t="shared" si="45"/>
        <v/>
      </c>
      <c r="C176" s="117" t="str">
        <f t="shared" si="32"/>
        <v/>
      </c>
      <c r="D176" s="117" t="str">
        <f t="shared" si="33"/>
        <v/>
      </c>
      <c r="E176" s="117" t="str">
        <f t="shared" si="34"/>
        <v/>
      </c>
      <c r="F176" s="117" t="str">
        <f t="shared" si="35"/>
        <v/>
      </c>
      <c r="H176" s="117" t="str">
        <f t="shared" si="46"/>
        <v/>
      </c>
      <c r="I176" s="117" t="str">
        <f t="shared" si="36"/>
        <v/>
      </c>
      <c r="J176" s="117" t="str">
        <f t="shared" si="37"/>
        <v/>
      </c>
      <c r="K176" s="117" t="str">
        <f t="shared" si="38"/>
        <v/>
      </c>
      <c r="L176" s="117" t="str">
        <f t="shared" si="39"/>
        <v/>
      </c>
      <c r="M176" s="117" t="str">
        <f t="shared" si="47"/>
        <v/>
      </c>
      <c r="N176" s="117" t="str">
        <f t="shared" si="40"/>
        <v/>
      </c>
      <c r="O176" s="117" t="str">
        <f t="shared" si="41"/>
        <v/>
      </c>
      <c r="P176" s="117" t="str">
        <f t="shared" si="42"/>
        <v/>
      </c>
      <c r="Q176" s="117" t="str">
        <f t="shared" si="43"/>
        <v/>
      </c>
    </row>
    <row r="177" spans="1:17" ht="14.4" x14ac:dyDescent="0.3">
      <c r="A177" s="116" t="str">
        <f t="shared" si="44"/>
        <v/>
      </c>
      <c r="B177" s="117" t="str">
        <f t="shared" si="45"/>
        <v/>
      </c>
      <c r="C177" s="117" t="str">
        <f t="shared" si="32"/>
        <v/>
      </c>
      <c r="D177" s="117" t="str">
        <f t="shared" si="33"/>
        <v/>
      </c>
      <c r="E177" s="117" t="str">
        <f t="shared" si="34"/>
        <v/>
      </c>
      <c r="F177" s="117" t="str">
        <f t="shared" si="35"/>
        <v/>
      </c>
      <c r="H177" s="117" t="str">
        <f t="shared" si="46"/>
        <v/>
      </c>
      <c r="I177" s="117" t="str">
        <f t="shared" si="36"/>
        <v/>
      </c>
      <c r="J177" s="117" t="str">
        <f t="shared" si="37"/>
        <v/>
      </c>
      <c r="K177" s="117" t="str">
        <f t="shared" si="38"/>
        <v/>
      </c>
      <c r="L177" s="117" t="str">
        <f t="shared" si="39"/>
        <v/>
      </c>
      <c r="M177" s="117" t="str">
        <f t="shared" si="47"/>
        <v/>
      </c>
      <c r="N177" s="117" t="str">
        <f t="shared" si="40"/>
        <v/>
      </c>
      <c r="O177" s="117" t="str">
        <f t="shared" si="41"/>
        <v/>
      </c>
      <c r="P177" s="117" t="str">
        <f t="shared" si="42"/>
        <v/>
      </c>
      <c r="Q177" s="117" t="str">
        <f t="shared" si="43"/>
        <v/>
      </c>
    </row>
    <row r="178" spans="1:17" ht="14.4" x14ac:dyDescent="0.3">
      <c r="A178" s="116" t="str">
        <f t="shared" si="44"/>
        <v/>
      </c>
      <c r="B178" s="117" t="str">
        <f t="shared" si="45"/>
        <v/>
      </c>
      <c r="C178" s="117" t="str">
        <f t="shared" si="32"/>
        <v/>
      </c>
      <c r="D178" s="117" t="str">
        <f t="shared" si="33"/>
        <v/>
      </c>
      <c r="E178" s="117" t="str">
        <f t="shared" si="34"/>
        <v/>
      </c>
      <c r="F178" s="117" t="str">
        <f t="shared" si="35"/>
        <v/>
      </c>
      <c r="H178" s="117" t="str">
        <f t="shared" si="46"/>
        <v/>
      </c>
      <c r="I178" s="117" t="str">
        <f t="shared" si="36"/>
        <v/>
      </c>
      <c r="J178" s="117" t="str">
        <f t="shared" si="37"/>
        <v/>
      </c>
      <c r="K178" s="117" t="str">
        <f t="shared" si="38"/>
        <v/>
      </c>
      <c r="L178" s="117" t="str">
        <f t="shared" si="39"/>
        <v/>
      </c>
      <c r="M178" s="117" t="str">
        <f t="shared" si="47"/>
        <v/>
      </c>
      <c r="N178" s="117" t="str">
        <f t="shared" si="40"/>
        <v/>
      </c>
      <c r="O178" s="117" t="str">
        <f t="shared" si="41"/>
        <v/>
      </c>
      <c r="P178" s="117" t="str">
        <f t="shared" si="42"/>
        <v/>
      </c>
      <c r="Q178" s="117" t="str">
        <f t="shared" si="43"/>
        <v/>
      </c>
    </row>
    <row r="179" spans="1:17" ht="14.4" x14ac:dyDescent="0.3">
      <c r="A179" s="116" t="str">
        <f t="shared" si="44"/>
        <v/>
      </c>
      <c r="B179" s="117" t="str">
        <f t="shared" si="45"/>
        <v/>
      </c>
      <c r="C179" s="117" t="str">
        <f t="shared" si="32"/>
        <v/>
      </c>
      <c r="D179" s="117" t="str">
        <f t="shared" si="33"/>
        <v/>
      </c>
      <c r="E179" s="117" t="str">
        <f t="shared" si="34"/>
        <v/>
      </c>
      <c r="F179" s="117" t="str">
        <f t="shared" si="35"/>
        <v/>
      </c>
      <c r="H179" s="117" t="str">
        <f t="shared" si="46"/>
        <v/>
      </c>
      <c r="I179" s="117" t="str">
        <f t="shared" si="36"/>
        <v/>
      </c>
      <c r="J179" s="117" t="str">
        <f t="shared" si="37"/>
        <v/>
      </c>
      <c r="K179" s="117" t="str">
        <f t="shared" si="38"/>
        <v/>
      </c>
      <c r="L179" s="117" t="str">
        <f t="shared" si="39"/>
        <v/>
      </c>
      <c r="M179" s="117" t="str">
        <f t="shared" si="47"/>
        <v/>
      </c>
      <c r="N179" s="117" t="str">
        <f t="shared" si="40"/>
        <v/>
      </c>
      <c r="O179" s="117" t="str">
        <f t="shared" si="41"/>
        <v/>
      </c>
      <c r="P179" s="117" t="str">
        <f t="shared" si="42"/>
        <v/>
      </c>
      <c r="Q179" s="117" t="str">
        <f t="shared" si="43"/>
        <v/>
      </c>
    </row>
    <row r="180" spans="1:17" ht="14.4" x14ac:dyDescent="0.3">
      <c r="A180" s="116" t="str">
        <f t="shared" si="44"/>
        <v/>
      </c>
      <c r="B180" s="117" t="str">
        <f t="shared" si="45"/>
        <v/>
      </c>
      <c r="C180" s="117" t="str">
        <f t="shared" si="32"/>
        <v/>
      </c>
      <c r="D180" s="117" t="str">
        <f t="shared" si="33"/>
        <v/>
      </c>
      <c r="E180" s="117" t="str">
        <f t="shared" si="34"/>
        <v/>
      </c>
      <c r="F180" s="117" t="str">
        <f t="shared" si="35"/>
        <v/>
      </c>
      <c r="H180" s="117" t="str">
        <f t="shared" si="46"/>
        <v/>
      </c>
      <c r="I180" s="117" t="str">
        <f t="shared" si="36"/>
        <v/>
      </c>
      <c r="J180" s="117" t="str">
        <f t="shared" si="37"/>
        <v/>
      </c>
      <c r="K180" s="117" t="str">
        <f t="shared" si="38"/>
        <v/>
      </c>
      <c r="L180" s="117" t="str">
        <f t="shared" si="39"/>
        <v/>
      </c>
      <c r="M180" s="117" t="str">
        <f t="shared" si="47"/>
        <v/>
      </c>
      <c r="N180" s="117" t="str">
        <f t="shared" si="40"/>
        <v/>
      </c>
      <c r="O180" s="117" t="str">
        <f t="shared" si="41"/>
        <v/>
      </c>
      <c r="P180" s="117" t="str">
        <f t="shared" si="42"/>
        <v/>
      </c>
      <c r="Q180" s="117" t="str">
        <f t="shared" si="43"/>
        <v/>
      </c>
    </row>
    <row r="181" spans="1:17" ht="14.4" x14ac:dyDescent="0.3">
      <c r="A181" s="116" t="str">
        <f t="shared" si="44"/>
        <v/>
      </c>
      <c r="B181" s="117" t="str">
        <f t="shared" si="45"/>
        <v/>
      </c>
      <c r="C181" s="117" t="str">
        <f t="shared" si="32"/>
        <v/>
      </c>
      <c r="D181" s="117" t="str">
        <f t="shared" si="33"/>
        <v/>
      </c>
      <c r="E181" s="117" t="str">
        <f t="shared" si="34"/>
        <v/>
      </c>
      <c r="F181" s="117" t="str">
        <f t="shared" si="35"/>
        <v/>
      </c>
      <c r="H181" s="117" t="str">
        <f t="shared" si="46"/>
        <v/>
      </c>
      <c r="I181" s="117" t="str">
        <f t="shared" si="36"/>
        <v/>
      </c>
      <c r="J181" s="117" t="str">
        <f t="shared" si="37"/>
        <v/>
      </c>
      <c r="K181" s="117" t="str">
        <f t="shared" si="38"/>
        <v/>
      </c>
      <c r="L181" s="117" t="str">
        <f t="shared" si="39"/>
        <v/>
      </c>
      <c r="M181" s="117" t="str">
        <f t="shared" si="47"/>
        <v/>
      </c>
      <c r="N181" s="117" t="str">
        <f t="shared" si="40"/>
        <v/>
      </c>
      <c r="O181" s="117" t="str">
        <f t="shared" si="41"/>
        <v/>
      </c>
      <c r="P181" s="117" t="str">
        <f t="shared" si="42"/>
        <v/>
      </c>
      <c r="Q181" s="117" t="str">
        <f t="shared" si="43"/>
        <v/>
      </c>
    </row>
    <row r="182" spans="1:17" ht="14.4" x14ac:dyDescent="0.3">
      <c r="A182" s="116" t="str">
        <f t="shared" si="44"/>
        <v/>
      </c>
      <c r="B182" s="117" t="str">
        <f t="shared" si="45"/>
        <v/>
      </c>
      <c r="C182" s="117" t="str">
        <f t="shared" si="32"/>
        <v/>
      </c>
      <c r="D182" s="117" t="str">
        <f t="shared" si="33"/>
        <v/>
      </c>
      <c r="E182" s="117" t="str">
        <f t="shared" si="34"/>
        <v/>
      </c>
      <c r="F182" s="117" t="str">
        <f t="shared" si="35"/>
        <v/>
      </c>
      <c r="H182" s="117" t="str">
        <f t="shared" si="46"/>
        <v/>
      </c>
      <c r="I182" s="117" t="str">
        <f t="shared" si="36"/>
        <v/>
      </c>
      <c r="J182" s="117" t="str">
        <f t="shared" si="37"/>
        <v/>
      </c>
      <c r="K182" s="117" t="str">
        <f t="shared" si="38"/>
        <v/>
      </c>
      <c r="L182" s="117" t="str">
        <f t="shared" si="39"/>
        <v/>
      </c>
      <c r="M182" s="117" t="str">
        <f t="shared" si="47"/>
        <v/>
      </c>
      <c r="N182" s="117" t="str">
        <f t="shared" si="40"/>
        <v/>
      </c>
      <c r="O182" s="117" t="str">
        <f t="shared" si="41"/>
        <v/>
      </c>
      <c r="P182" s="117" t="str">
        <f t="shared" si="42"/>
        <v/>
      </c>
      <c r="Q182" s="117" t="str">
        <f t="shared" si="43"/>
        <v/>
      </c>
    </row>
    <row r="183" spans="1:17" ht="14.4" x14ac:dyDescent="0.3">
      <c r="A183" s="116" t="str">
        <f t="shared" si="44"/>
        <v/>
      </c>
      <c r="B183" s="117" t="str">
        <f t="shared" si="45"/>
        <v/>
      </c>
      <c r="C183" s="117" t="str">
        <f t="shared" si="32"/>
        <v/>
      </c>
      <c r="D183" s="117" t="str">
        <f t="shared" si="33"/>
        <v/>
      </c>
      <c r="E183" s="117" t="str">
        <f t="shared" si="34"/>
        <v/>
      </c>
      <c r="F183" s="117" t="str">
        <f t="shared" si="35"/>
        <v/>
      </c>
      <c r="H183" s="117" t="str">
        <f t="shared" si="46"/>
        <v/>
      </c>
      <c r="I183" s="117" t="str">
        <f t="shared" si="36"/>
        <v/>
      </c>
      <c r="J183" s="117" t="str">
        <f t="shared" si="37"/>
        <v/>
      </c>
      <c r="K183" s="117" t="str">
        <f t="shared" si="38"/>
        <v/>
      </c>
      <c r="L183" s="117" t="str">
        <f t="shared" si="39"/>
        <v/>
      </c>
      <c r="M183" s="117" t="str">
        <f t="shared" si="47"/>
        <v/>
      </c>
      <c r="N183" s="117" t="str">
        <f t="shared" si="40"/>
        <v/>
      </c>
      <c r="O183" s="117" t="str">
        <f t="shared" si="41"/>
        <v/>
      </c>
      <c r="P183" s="117" t="str">
        <f t="shared" si="42"/>
        <v/>
      </c>
      <c r="Q183" s="117" t="str">
        <f t="shared" si="43"/>
        <v/>
      </c>
    </row>
    <row r="184" spans="1:17" ht="14.4" x14ac:dyDescent="0.3">
      <c r="A184" s="116" t="str">
        <f t="shared" si="44"/>
        <v/>
      </c>
      <c r="B184" s="117" t="str">
        <f t="shared" si="45"/>
        <v/>
      </c>
      <c r="C184" s="117" t="str">
        <f t="shared" si="32"/>
        <v/>
      </c>
      <c r="D184" s="117" t="str">
        <f t="shared" si="33"/>
        <v/>
      </c>
      <c r="E184" s="117" t="str">
        <f t="shared" si="34"/>
        <v/>
      </c>
      <c r="F184" s="117" t="str">
        <f t="shared" si="35"/>
        <v/>
      </c>
      <c r="H184" s="117" t="str">
        <f t="shared" si="46"/>
        <v/>
      </c>
      <c r="I184" s="117" t="str">
        <f t="shared" si="36"/>
        <v/>
      </c>
      <c r="J184" s="117" t="str">
        <f t="shared" si="37"/>
        <v/>
      </c>
      <c r="K184" s="117" t="str">
        <f t="shared" si="38"/>
        <v/>
      </c>
      <c r="L184" s="117" t="str">
        <f t="shared" si="39"/>
        <v/>
      </c>
      <c r="M184" s="117" t="str">
        <f t="shared" si="47"/>
        <v/>
      </c>
      <c r="N184" s="117" t="str">
        <f t="shared" si="40"/>
        <v/>
      </c>
      <c r="O184" s="117" t="str">
        <f t="shared" si="41"/>
        <v/>
      </c>
      <c r="P184" s="117" t="str">
        <f t="shared" si="42"/>
        <v/>
      </c>
      <c r="Q184" s="117" t="str">
        <f t="shared" si="43"/>
        <v/>
      </c>
    </row>
    <row r="185" spans="1:17" ht="14.4" x14ac:dyDescent="0.3">
      <c r="A185" s="116" t="str">
        <f t="shared" si="44"/>
        <v/>
      </c>
      <c r="B185" s="117" t="str">
        <f t="shared" si="45"/>
        <v/>
      </c>
      <c r="C185" s="117" t="str">
        <f t="shared" si="32"/>
        <v/>
      </c>
      <c r="D185" s="117" t="str">
        <f t="shared" si="33"/>
        <v/>
      </c>
      <c r="E185" s="117" t="str">
        <f t="shared" si="34"/>
        <v/>
      </c>
      <c r="F185" s="117" t="str">
        <f t="shared" si="35"/>
        <v/>
      </c>
      <c r="H185" s="117" t="str">
        <f t="shared" si="46"/>
        <v/>
      </c>
      <c r="I185" s="117" t="str">
        <f t="shared" si="36"/>
        <v/>
      </c>
      <c r="J185" s="117" t="str">
        <f t="shared" si="37"/>
        <v/>
      </c>
      <c r="K185" s="117" t="str">
        <f t="shared" si="38"/>
        <v/>
      </c>
      <c r="L185" s="117" t="str">
        <f t="shared" si="39"/>
        <v/>
      </c>
      <c r="M185" s="117" t="str">
        <f t="shared" si="47"/>
        <v/>
      </c>
      <c r="N185" s="117" t="str">
        <f t="shared" si="40"/>
        <v/>
      </c>
      <c r="O185" s="117" t="str">
        <f t="shared" si="41"/>
        <v/>
      </c>
      <c r="P185" s="117" t="str">
        <f t="shared" si="42"/>
        <v/>
      </c>
      <c r="Q185" s="117" t="str">
        <f t="shared" si="43"/>
        <v/>
      </c>
    </row>
    <row r="186" spans="1:17" ht="14.4" x14ac:dyDescent="0.3">
      <c r="A186" s="116" t="str">
        <f t="shared" si="44"/>
        <v/>
      </c>
      <c r="B186" s="117" t="str">
        <f t="shared" si="45"/>
        <v/>
      </c>
      <c r="C186" s="117" t="str">
        <f t="shared" si="32"/>
        <v/>
      </c>
      <c r="D186" s="117" t="str">
        <f t="shared" si="33"/>
        <v/>
      </c>
      <c r="E186" s="117" t="str">
        <f t="shared" si="34"/>
        <v/>
      </c>
      <c r="F186" s="117" t="str">
        <f t="shared" si="35"/>
        <v/>
      </c>
      <c r="H186" s="117" t="str">
        <f t="shared" si="46"/>
        <v/>
      </c>
      <c r="I186" s="117" t="str">
        <f t="shared" si="36"/>
        <v/>
      </c>
      <c r="J186" s="117" t="str">
        <f t="shared" si="37"/>
        <v/>
      </c>
      <c r="K186" s="117" t="str">
        <f t="shared" si="38"/>
        <v/>
      </c>
      <c r="L186" s="117" t="str">
        <f t="shared" si="39"/>
        <v/>
      </c>
      <c r="M186" s="117" t="str">
        <f t="shared" si="47"/>
        <v/>
      </c>
      <c r="N186" s="117" t="str">
        <f t="shared" si="40"/>
        <v/>
      </c>
      <c r="O186" s="117" t="str">
        <f t="shared" si="41"/>
        <v/>
      </c>
      <c r="P186" s="117" t="str">
        <f t="shared" si="42"/>
        <v/>
      </c>
      <c r="Q186" s="117" t="str">
        <f t="shared" si="43"/>
        <v/>
      </c>
    </row>
    <row r="187" spans="1:17" ht="14.4" x14ac:dyDescent="0.3">
      <c r="A187" s="116" t="str">
        <f t="shared" si="44"/>
        <v/>
      </c>
      <c r="B187" s="117" t="str">
        <f t="shared" si="45"/>
        <v/>
      </c>
      <c r="C187" s="117" t="str">
        <f t="shared" si="32"/>
        <v/>
      </c>
      <c r="D187" s="117" t="str">
        <f t="shared" si="33"/>
        <v/>
      </c>
      <c r="E187" s="117" t="str">
        <f t="shared" si="34"/>
        <v/>
      </c>
      <c r="F187" s="117" t="str">
        <f t="shared" si="35"/>
        <v/>
      </c>
      <c r="H187" s="117" t="str">
        <f t="shared" si="46"/>
        <v/>
      </c>
      <c r="I187" s="117" t="str">
        <f t="shared" si="36"/>
        <v/>
      </c>
      <c r="J187" s="117" t="str">
        <f t="shared" si="37"/>
        <v/>
      </c>
      <c r="K187" s="117" t="str">
        <f t="shared" si="38"/>
        <v/>
      </c>
      <c r="L187" s="117" t="str">
        <f t="shared" si="39"/>
        <v/>
      </c>
      <c r="M187" s="117" t="str">
        <f t="shared" si="47"/>
        <v/>
      </c>
      <c r="N187" s="117" t="str">
        <f t="shared" si="40"/>
        <v/>
      </c>
      <c r="O187" s="117" t="str">
        <f t="shared" si="41"/>
        <v/>
      </c>
      <c r="P187" s="117" t="str">
        <f t="shared" si="42"/>
        <v/>
      </c>
      <c r="Q187" s="117" t="str">
        <f t="shared" si="43"/>
        <v/>
      </c>
    </row>
    <row r="188" spans="1:17" ht="14.4" x14ac:dyDescent="0.3">
      <c r="A188" s="116" t="str">
        <f t="shared" si="44"/>
        <v/>
      </c>
      <c r="B188" s="117" t="str">
        <f t="shared" si="45"/>
        <v/>
      </c>
      <c r="C188" s="117" t="str">
        <f t="shared" si="32"/>
        <v/>
      </c>
      <c r="D188" s="117" t="str">
        <f t="shared" si="33"/>
        <v/>
      </c>
      <c r="E188" s="117" t="str">
        <f t="shared" si="34"/>
        <v/>
      </c>
      <c r="F188" s="117" t="str">
        <f t="shared" si="35"/>
        <v/>
      </c>
      <c r="H188" s="117" t="str">
        <f t="shared" si="46"/>
        <v/>
      </c>
      <c r="I188" s="117" t="str">
        <f t="shared" si="36"/>
        <v/>
      </c>
      <c r="J188" s="117" t="str">
        <f t="shared" si="37"/>
        <v/>
      </c>
      <c r="K188" s="117" t="str">
        <f t="shared" si="38"/>
        <v/>
      </c>
      <c r="L188" s="117" t="str">
        <f t="shared" si="39"/>
        <v/>
      </c>
      <c r="M188" s="117" t="str">
        <f t="shared" si="47"/>
        <v/>
      </c>
      <c r="N188" s="117" t="str">
        <f t="shared" si="40"/>
        <v/>
      </c>
      <c r="O188" s="117" t="str">
        <f t="shared" si="41"/>
        <v/>
      </c>
      <c r="P188" s="117" t="str">
        <f t="shared" si="42"/>
        <v/>
      </c>
      <c r="Q188" s="117" t="str">
        <f t="shared" si="43"/>
        <v/>
      </c>
    </row>
    <row r="189" spans="1:17" ht="14.4" x14ac:dyDescent="0.3">
      <c r="A189" s="116" t="str">
        <f t="shared" si="44"/>
        <v/>
      </c>
      <c r="B189" s="117" t="str">
        <f t="shared" si="45"/>
        <v/>
      </c>
      <c r="C189" s="117" t="str">
        <f t="shared" si="32"/>
        <v/>
      </c>
      <c r="D189" s="117" t="str">
        <f t="shared" si="33"/>
        <v/>
      </c>
      <c r="E189" s="117" t="str">
        <f t="shared" si="34"/>
        <v/>
      </c>
      <c r="F189" s="117" t="str">
        <f t="shared" si="35"/>
        <v/>
      </c>
      <c r="H189" s="117" t="str">
        <f t="shared" si="46"/>
        <v/>
      </c>
      <c r="I189" s="117" t="str">
        <f t="shared" si="36"/>
        <v/>
      </c>
      <c r="J189" s="117" t="str">
        <f t="shared" si="37"/>
        <v/>
      </c>
      <c r="K189" s="117" t="str">
        <f t="shared" si="38"/>
        <v/>
      </c>
      <c r="L189" s="117" t="str">
        <f t="shared" si="39"/>
        <v/>
      </c>
      <c r="M189" s="117" t="str">
        <f t="shared" si="47"/>
        <v/>
      </c>
      <c r="N189" s="117" t="str">
        <f t="shared" si="40"/>
        <v/>
      </c>
      <c r="O189" s="117" t="str">
        <f t="shared" si="41"/>
        <v/>
      </c>
      <c r="P189" s="117" t="str">
        <f t="shared" si="42"/>
        <v/>
      </c>
      <c r="Q189" s="117" t="str">
        <f t="shared" si="43"/>
        <v/>
      </c>
    </row>
    <row r="190" spans="1:17" ht="14.4" x14ac:dyDescent="0.3">
      <c r="A190" s="116" t="str">
        <f t="shared" si="44"/>
        <v/>
      </c>
      <c r="B190" s="117" t="str">
        <f t="shared" si="45"/>
        <v/>
      </c>
      <c r="C190" s="117" t="str">
        <f t="shared" si="32"/>
        <v/>
      </c>
      <c r="D190" s="117" t="str">
        <f t="shared" si="33"/>
        <v/>
      </c>
      <c r="E190" s="117" t="str">
        <f t="shared" si="34"/>
        <v/>
      </c>
      <c r="F190" s="117" t="str">
        <f t="shared" si="35"/>
        <v/>
      </c>
      <c r="H190" s="117" t="str">
        <f t="shared" si="46"/>
        <v/>
      </c>
      <c r="I190" s="117" t="str">
        <f t="shared" si="36"/>
        <v/>
      </c>
      <c r="J190" s="117" t="str">
        <f t="shared" si="37"/>
        <v/>
      </c>
      <c r="K190" s="117" t="str">
        <f t="shared" si="38"/>
        <v/>
      </c>
      <c r="L190" s="117" t="str">
        <f t="shared" si="39"/>
        <v/>
      </c>
      <c r="M190" s="117" t="str">
        <f t="shared" si="47"/>
        <v/>
      </c>
      <c r="N190" s="117" t="str">
        <f t="shared" si="40"/>
        <v/>
      </c>
      <c r="O190" s="117" t="str">
        <f t="shared" si="41"/>
        <v/>
      </c>
      <c r="P190" s="117" t="str">
        <f t="shared" si="42"/>
        <v/>
      </c>
      <c r="Q190" s="117" t="str">
        <f t="shared" si="43"/>
        <v/>
      </c>
    </row>
    <row r="191" spans="1:17" ht="14.4" x14ac:dyDescent="0.3">
      <c r="A191" s="116" t="str">
        <f t="shared" si="44"/>
        <v/>
      </c>
      <c r="B191" s="117" t="str">
        <f t="shared" si="45"/>
        <v/>
      </c>
      <c r="C191" s="117" t="str">
        <f t="shared" si="32"/>
        <v/>
      </c>
      <c r="D191" s="117" t="str">
        <f t="shared" si="33"/>
        <v/>
      </c>
      <c r="E191" s="117" t="str">
        <f t="shared" si="34"/>
        <v/>
      </c>
      <c r="F191" s="117" t="str">
        <f t="shared" si="35"/>
        <v/>
      </c>
      <c r="H191" s="117" t="str">
        <f t="shared" si="46"/>
        <v/>
      </c>
      <c r="I191" s="117" t="str">
        <f t="shared" si="36"/>
        <v/>
      </c>
      <c r="J191" s="117" t="str">
        <f t="shared" si="37"/>
        <v/>
      </c>
      <c r="K191" s="117" t="str">
        <f t="shared" si="38"/>
        <v/>
      </c>
      <c r="L191" s="117" t="str">
        <f t="shared" si="39"/>
        <v/>
      </c>
      <c r="M191" s="117" t="str">
        <f t="shared" si="47"/>
        <v/>
      </c>
      <c r="N191" s="117" t="str">
        <f t="shared" si="40"/>
        <v/>
      </c>
      <c r="O191" s="117" t="str">
        <f t="shared" si="41"/>
        <v/>
      </c>
      <c r="P191" s="117" t="str">
        <f t="shared" si="42"/>
        <v/>
      </c>
      <c r="Q191" s="117" t="str">
        <f t="shared" si="43"/>
        <v/>
      </c>
    </row>
    <row r="192" spans="1:17" ht="14.4" x14ac:dyDescent="0.3">
      <c r="A192" s="116" t="str">
        <f t="shared" si="44"/>
        <v/>
      </c>
      <c r="B192" s="117" t="str">
        <f t="shared" si="45"/>
        <v/>
      </c>
      <c r="C192" s="117" t="str">
        <f t="shared" si="32"/>
        <v/>
      </c>
      <c r="D192" s="117" t="str">
        <f t="shared" si="33"/>
        <v/>
      </c>
      <c r="E192" s="117" t="str">
        <f t="shared" si="34"/>
        <v/>
      </c>
      <c r="F192" s="117" t="str">
        <f t="shared" si="35"/>
        <v/>
      </c>
      <c r="H192" s="117" t="str">
        <f t="shared" si="46"/>
        <v/>
      </c>
      <c r="I192" s="117" t="str">
        <f t="shared" si="36"/>
        <v/>
      </c>
      <c r="J192" s="117" t="str">
        <f t="shared" si="37"/>
        <v/>
      </c>
      <c r="K192" s="117" t="str">
        <f t="shared" si="38"/>
        <v/>
      </c>
      <c r="L192" s="117" t="str">
        <f t="shared" si="39"/>
        <v/>
      </c>
      <c r="M192" s="117" t="str">
        <f t="shared" si="47"/>
        <v/>
      </c>
      <c r="N192" s="117" t="str">
        <f t="shared" si="40"/>
        <v/>
      </c>
      <c r="O192" s="117" t="str">
        <f t="shared" si="41"/>
        <v/>
      </c>
      <c r="P192" s="117" t="str">
        <f t="shared" si="42"/>
        <v/>
      </c>
      <c r="Q192" s="117" t="str">
        <f t="shared" si="43"/>
        <v/>
      </c>
    </row>
    <row r="193" spans="1:17" ht="14.4" x14ac:dyDescent="0.3">
      <c r="A193" s="116" t="str">
        <f t="shared" si="44"/>
        <v/>
      </c>
      <c r="B193" s="117" t="str">
        <f t="shared" si="45"/>
        <v/>
      </c>
      <c r="C193" s="117" t="str">
        <f t="shared" si="32"/>
        <v/>
      </c>
      <c r="D193" s="117" t="str">
        <f t="shared" si="33"/>
        <v/>
      </c>
      <c r="E193" s="117" t="str">
        <f t="shared" si="34"/>
        <v/>
      </c>
      <c r="F193" s="117" t="str">
        <f t="shared" si="35"/>
        <v/>
      </c>
      <c r="H193" s="117" t="str">
        <f t="shared" si="46"/>
        <v/>
      </c>
      <c r="I193" s="117" t="str">
        <f t="shared" si="36"/>
        <v/>
      </c>
      <c r="J193" s="117" t="str">
        <f t="shared" si="37"/>
        <v/>
      </c>
      <c r="K193" s="117" t="str">
        <f t="shared" si="38"/>
        <v/>
      </c>
      <c r="L193" s="117" t="str">
        <f t="shared" si="39"/>
        <v/>
      </c>
      <c r="M193" s="117" t="str">
        <f t="shared" si="47"/>
        <v/>
      </c>
      <c r="N193" s="117" t="str">
        <f t="shared" si="40"/>
        <v/>
      </c>
      <c r="O193" s="117" t="str">
        <f t="shared" si="41"/>
        <v/>
      </c>
      <c r="P193" s="117" t="str">
        <f t="shared" si="42"/>
        <v/>
      </c>
      <c r="Q193" s="117" t="str">
        <f t="shared" si="43"/>
        <v/>
      </c>
    </row>
    <row r="194" spans="1:17" ht="14.4" x14ac:dyDescent="0.3">
      <c r="A194" s="116" t="str">
        <f t="shared" si="44"/>
        <v/>
      </c>
      <c r="B194" s="117" t="str">
        <f t="shared" si="45"/>
        <v/>
      </c>
      <c r="C194" s="117" t="str">
        <f t="shared" si="32"/>
        <v/>
      </c>
      <c r="D194" s="117" t="str">
        <f t="shared" si="33"/>
        <v/>
      </c>
      <c r="E194" s="117" t="str">
        <f t="shared" si="34"/>
        <v/>
      </c>
      <c r="F194" s="117" t="str">
        <f t="shared" si="35"/>
        <v/>
      </c>
      <c r="H194" s="117" t="str">
        <f t="shared" si="46"/>
        <v/>
      </c>
      <c r="I194" s="117" t="str">
        <f t="shared" si="36"/>
        <v/>
      </c>
      <c r="J194" s="117" t="str">
        <f t="shared" si="37"/>
        <v/>
      </c>
      <c r="K194" s="117" t="str">
        <f t="shared" si="38"/>
        <v/>
      </c>
      <c r="L194" s="117" t="str">
        <f t="shared" si="39"/>
        <v/>
      </c>
      <c r="M194" s="117" t="str">
        <f t="shared" si="47"/>
        <v/>
      </c>
      <c r="N194" s="117" t="str">
        <f t="shared" si="40"/>
        <v/>
      </c>
      <c r="O194" s="117" t="str">
        <f t="shared" si="41"/>
        <v/>
      </c>
      <c r="P194" s="117" t="str">
        <f t="shared" si="42"/>
        <v/>
      </c>
      <c r="Q194" s="117" t="str">
        <f t="shared" si="43"/>
        <v/>
      </c>
    </row>
    <row r="195" spans="1:17" ht="14.4" x14ac:dyDescent="0.3">
      <c r="A195" s="116" t="str">
        <f t="shared" si="44"/>
        <v/>
      </c>
      <c r="B195" s="117" t="str">
        <f t="shared" si="45"/>
        <v/>
      </c>
      <c r="C195" s="117" t="str">
        <f t="shared" si="32"/>
        <v/>
      </c>
      <c r="D195" s="117" t="str">
        <f t="shared" si="33"/>
        <v/>
      </c>
      <c r="E195" s="117" t="str">
        <f t="shared" si="34"/>
        <v/>
      </c>
      <c r="F195" s="117" t="str">
        <f t="shared" si="35"/>
        <v/>
      </c>
      <c r="H195" s="117" t="str">
        <f t="shared" si="46"/>
        <v/>
      </c>
      <c r="I195" s="117" t="str">
        <f t="shared" si="36"/>
        <v/>
      </c>
      <c r="J195" s="117" t="str">
        <f t="shared" si="37"/>
        <v/>
      </c>
      <c r="K195" s="117" t="str">
        <f t="shared" si="38"/>
        <v/>
      </c>
      <c r="L195" s="117" t="str">
        <f t="shared" si="39"/>
        <v/>
      </c>
      <c r="M195" s="117" t="str">
        <f t="shared" si="47"/>
        <v/>
      </c>
      <c r="N195" s="117" t="str">
        <f t="shared" si="40"/>
        <v/>
      </c>
      <c r="O195" s="117" t="str">
        <f t="shared" si="41"/>
        <v/>
      </c>
      <c r="P195" s="117" t="str">
        <f t="shared" si="42"/>
        <v/>
      </c>
      <c r="Q195" s="117" t="str">
        <f t="shared" si="43"/>
        <v/>
      </c>
    </row>
    <row r="196" spans="1:17" ht="14.4" x14ac:dyDescent="0.3">
      <c r="A196" s="116" t="str">
        <f t="shared" si="44"/>
        <v/>
      </c>
      <c r="B196" s="117" t="str">
        <f t="shared" si="45"/>
        <v/>
      </c>
      <c r="C196" s="117" t="str">
        <f t="shared" si="32"/>
        <v/>
      </c>
      <c r="D196" s="117" t="str">
        <f t="shared" si="33"/>
        <v/>
      </c>
      <c r="E196" s="117" t="str">
        <f t="shared" si="34"/>
        <v/>
      </c>
      <c r="F196" s="117" t="str">
        <f t="shared" si="35"/>
        <v/>
      </c>
      <c r="H196" s="117" t="str">
        <f t="shared" si="46"/>
        <v/>
      </c>
      <c r="I196" s="117" t="str">
        <f t="shared" si="36"/>
        <v/>
      </c>
      <c r="J196" s="117" t="str">
        <f t="shared" si="37"/>
        <v/>
      </c>
      <c r="K196" s="117" t="str">
        <f t="shared" si="38"/>
        <v/>
      </c>
      <c r="L196" s="117" t="str">
        <f t="shared" si="39"/>
        <v/>
      </c>
      <c r="M196" s="117" t="str">
        <f t="shared" si="47"/>
        <v/>
      </c>
      <c r="N196" s="117" t="str">
        <f t="shared" si="40"/>
        <v/>
      </c>
      <c r="O196" s="117" t="str">
        <f t="shared" si="41"/>
        <v/>
      </c>
      <c r="P196" s="117" t="str">
        <f t="shared" si="42"/>
        <v/>
      </c>
      <c r="Q196" s="117" t="str">
        <f t="shared" si="43"/>
        <v/>
      </c>
    </row>
    <row r="197" spans="1:17" ht="14.4" x14ac:dyDescent="0.3">
      <c r="A197" s="116" t="str">
        <f t="shared" si="44"/>
        <v/>
      </c>
      <c r="B197" s="117" t="str">
        <f t="shared" si="45"/>
        <v/>
      </c>
      <c r="C197" s="117" t="str">
        <f t="shared" si="32"/>
        <v/>
      </c>
      <c r="D197" s="117" t="str">
        <f t="shared" si="33"/>
        <v/>
      </c>
      <c r="E197" s="117" t="str">
        <f t="shared" si="34"/>
        <v/>
      </c>
      <c r="F197" s="117" t="str">
        <f t="shared" si="35"/>
        <v/>
      </c>
      <c r="H197" s="117" t="str">
        <f t="shared" si="46"/>
        <v/>
      </c>
      <c r="I197" s="117" t="str">
        <f t="shared" si="36"/>
        <v/>
      </c>
      <c r="J197" s="117" t="str">
        <f t="shared" si="37"/>
        <v/>
      </c>
      <c r="K197" s="117" t="str">
        <f t="shared" si="38"/>
        <v/>
      </c>
      <c r="L197" s="117" t="str">
        <f t="shared" si="39"/>
        <v/>
      </c>
      <c r="M197" s="117" t="str">
        <f t="shared" si="47"/>
        <v/>
      </c>
      <c r="N197" s="117" t="str">
        <f t="shared" si="40"/>
        <v/>
      </c>
      <c r="O197" s="117" t="str">
        <f t="shared" si="41"/>
        <v/>
      </c>
      <c r="P197" s="117" t="str">
        <f t="shared" si="42"/>
        <v/>
      </c>
      <c r="Q197" s="117" t="str">
        <f t="shared" si="43"/>
        <v/>
      </c>
    </row>
    <row r="198" spans="1:17" ht="14.4" x14ac:dyDescent="0.3">
      <c r="A198" s="116" t="str">
        <f t="shared" si="44"/>
        <v/>
      </c>
      <c r="B198" s="117" t="str">
        <f t="shared" si="45"/>
        <v/>
      </c>
      <c r="C198" s="117" t="str">
        <f t="shared" si="32"/>
        <v/>
      </c>
      <c r="D198" s="117" t="str">
        <f t="shared" si="33"/>
        <v/>
      </c>
      <c r="E198" s="117" t="str">
        <f t="shared" si="34"/>
        <v/>
      </c>
      <c r="F198" s="117" t="str">
        <f t="shared" si="35"/>
        <v/>
      </c>
      <c r="H198" s="117" t="str">
        <f t="shared" si="46"/>
        <v/>
      </c>
      <c r="I198" s="117" t="str">
        <f t="shared" si="36"/>
        <v/>
      </c>
      <c r="J198" s="117" t="str">
        <f t="shared" si="37"/>
        <v/>
      </c>
      <c r="K198" s="117" t="str">
        <f t="shared" si="38"/>
        <v/>
      </c>
      <c r="L198" s="117" t="str">
        <f t="shared" si="39"/>
        <v/>
      </c>
      <c r="M198" s="117" t="str">
        <f t="shared" si="47"/>
        <v/>
      </c>
      <c r="N198" s="117" t="str">
        <f t="shared" si="40"/>
        <v/>
      </c>
      <c r="O198" s="117" t="str">
        <f t="shared" si="41"/>
        <v/>
      </c>
      <c r="P198" s="117" t="str">
        <f t="shared" si="42"/>
        <v/>
      </c>
      <c r="Q198" s="117" t="str">
        <f t="shared" si="43"/>
        <v/>
      </c>
    </row>
    <row r="199" spans="1:17" ht="14.4" x14ac:dyDescent="0.3">
      <c r="A199" s="116" t="str">
        <f t="shared" si="44"/>
        <v/>
      </c>
      <c r="B199" s="117" t="str">
        <f t="shared" si="45"/>
        <v/>
      </c>
      <c r="C199" s="117" t="str">
        <f t="shared" si="32"/>
        <v/>
      </c>
      <c r="D199" s="117" t="str">
        <f t="shared" si="33"/>
        <v/>
      </c>
      <c r="E199" s="117" t="str">
        <f t="shared" si="34"/>
        <v/>
      </c>
      <c r="F199" s="117" t="str">
        <f t="shared" si="35"/>
        <v/>
      </c>
      <c r="H199" s="117" t="str">
        <f t="shared" si="46"/>
        <v/>
      </c>
      <c r="I199" s="117" t="str">
        <f t="shared" si="36"/>
        <v/>
      </c>
      <c r="J199" s="117" t="str">
        <f t="shared" si="37"/>
        <v/>
      </c>
      <c r="K199" s="117" t="str">
        <f t="shared" si="38"/>
        <v/>
      </c>
      <c r="L199" s="117" t="str">
        <f t="shared" si="39"/>
        <v/>
      </c>
      <c r="M199" s="117" t="str">
        <f t="shared" si="47"/>
        <v/>
      </c>
      <c r="N199" s="117" t="str">
        <f t="shared" si="40"/>
        <v/>
      </c>
      <c r="O199" s="117" t="str">
        <f t="shared" si="41"/>
        <v/>
      </c>
      <c r="P199" s="117" t="str">
        <f t="shared" si="42"/>
        <v/>
      </c>
      <c r="Q199" s="117" t="str">
        <f t="shared" si="43"/>
        <v/>
      </c>
    </row>
    <row r="200" spans="1:17" ht="14.4" x14ac:dyDescent="0.3">
      <c r="A200" s="116" t="str">
        <f t="shared" si="44"/>
        <v/>
      </c>
      <c r="B200" s="117" t="str">
        <f t="shared" si="45"/>
        <v/>
      </c>
      <c r="C200" s="117" t="str">
        <f t="shared" si="32"/>
        <v/>
      </c>
      <c r="D200" s="117" t="str">
        <f t="shared" si="33"/>
        <v/>
      </c>
      <c r="E200" s="117" t="str">
        <f t="shared" si="34"/>
        <v/>
      </c>
      <c r="F200" s="117" t="str">
        <f t="shared" si="35"/>
        <v/>
      </c>
      <c r="H200" s="117" t="str">
        <f t="shared" si="46"/>
        <v/>
      </c>
      <c r="I200" s="117" t="str">
        <f t="shared" si="36"/>
        <v/>
      </c>
      <c r="J200" s="117" t="str">
        <f t="shared" si="37"/>
        <v/>
      </c>
      <c r="K200" s="117" t="str">
        <f t="shared" si="38"/>
        <v/>
      </c>
      <c r="L200" s="117" t="str">
        <f t="shared" si="39"/>
        <v/>
      </c>
      <c r="M200" s="117" t="str">
        <f t="shared" si="47"/>
        <v/>
      </c>
      <c r="N200" s="117" t="str">
        <f t="shared" si="40"/>
        <v/>
      </c>
      <c r="O200" s="117" t="str">
        <f t="shared" si="41"/>
        <v/>
      </c>
      <c r="P200" s="117" t="str">
        <f t="shared" si="42"/>
        <v/>
      </c>
      <c r="Q200" s="117" t="str">
        <f t="shared" si="43"/>
        <v/>
      </c>
    </row>
    <row r="201" spans="1:17" ht="14.4" x14ac:dyDescent="0.3">
      <c r="A201" s="116" t="str">
        <f t="shared" si="44"/>
        <v/>
      </c>
      <c r="B201" s="117" t="str">
        <f t="shared" si="45"/>
        <v/>
      </c>
      <c r="C201" s="117" t="str">
        <f t="shared" si="32"/>
        <v/>
      </c>
      <c r="D201" s="117" t="str">
        <f t="shared" si="33"/>
        <v/>
      </c>
      <c r="E201" s="117" t="str">
        <f t="shared" si="34"/>
        <v/>
      </c>
      <c r="F201" s="117" t="str">
        <f t="shared" si="35"/>
        <v/>
      </c>
      <c r="H201" s="117" t="str">
        <f t="shared" si="46"/>
        <v/>
      </c>
      <c r="I201" s="117" t="str">
        <f t="shared" si="36"/>
        <v/>
      </c>
      <c r="J201" s="117" t="str">
        <f t="shared" si="37"/>
        <v/>
      </c>
      <c r="K201" s="117" t="str">
        <f t="shared" si="38"/>
        <v/>
      </c>
      <c r="L201" s="117" t="str">
        <f t="shared" si="39"/>
        <v/>
      </c>
      <c r="M201" s="117" t="str">
        <f t="shared" si="47"/>
        <v/>
      </c>
      <c r="N201" s="117" t="str">
        <f t="shared" si="40"/>
        <v/>
      </c>
      <c r="O201" s="117" t="str">
        <f t="shared" si="41"/>
        <v/>
      </c>
      <c r="P201" s="117" t="str">
        <f t="shared" si="42"/>
        <v/>
      </c>
      <c r="Q201" s="117" t="str">
        <f t="shared" si="43"/>
        <v/>
      </c>
    </row>
    <row r="202" spans="1:17" ht="14.4" x14ac:dyDescent="0.3">
      <c r="A202" s="116" t="str">
        <f t="shared" si="44"/>
        <v/>
      </c>
      <c r="B202" s="117" t="str">
        <f t="shared" si="45"/>
        <v/>
      </c>
      <c r="C202" s="117" t="str">
        <f t="shared" si="32"/>
        <v/>
      </c>
      <c r="D202" s="117" t="str">
        <f t="shared" si="33"/>
        <v/>
      </c>
      <c r="E202" s="117" t="str">
        <f t="shared" si="34"/>
        <v/>
      </c>
      <c r="F202" s="117" t="str">
        <f t="shared" si="35"/>
        <v/>
      </c>
      <c r="H202" s="117" t="str">
        <f t="shared" si="46"/>
        <v/>
      </c>
      <c r="I202" s="117" t="str">
        <f t="shared" si="36"/>
        <v/>
      </c>
      <c r="J202" s="117" t="str">
        <f t="shared" si="37"/>
        <v/>
      </c>
      <c r="K202" s="117" t="str">
        <f t="shared" si="38"/>
        <v/>
      </c>
      <c r="L202" s="117" t="str">
        <f t="shared" si="39"/>
        <v/>
      </c>
      <c r="M202" s="117" t="str">
        <f t="shared" si="47"/>
        <v/>
      </c>
      <c r="N202" s="117" t="str">
        <f t="shared" si="40"/>
        <v/>
      </c>
      <c r="O202" s="117" t="str">
        <f t="shared" si="41"/>
        <v/>
      </c>
      <c r="P202" s="117" t="str">
        <f t="shared" si="42"/>
        <v/>
      </c>
      <c r="Q202" s="117" t="str">
        <f t="shared" si="43"/>
        <v/>
      </c>
    </row>
    <row r="203" spans="1:17" ht="14.4" x14ac:dyDescent="0.3">
      <c r="A203" s="116" t="str">
        <f t="shared" si="44"/>
        <v/>
      </c>
      <c r="B203" s="117" t="str">
        <f t="shared" si="45"/>
        <v/>
      </c>
      <c r="C203" s="117" t="str">
        <f t="shared" si="32"/>
        <v/>
      </c>
      <c r="D203" s="117" t="str">
        <f t="shared" si="33"/>
        <v/>
      </c>
      <c r="E203" s="117" t="str">
        <f t="shared" si="34"/>
        <v/>
      </c>
      <c r="F203" s="117" t="str">
        <f t="shared" si="35"/>
        <v/>
      </c>
      <c r="H203" s="117" t="str">
        <f t="shared" si="46"/>
        <v/>
      </c>
      <c r="I203" s="117" t="str">
        <f t="shared" si="36"/>
        <v/>
      </c>
      <c r="J203" s="117" t="str">
        <f t="shared" si="37"/>
        <v/>
      </c>
      <c r="K203" s="117" t="str">
        <f t="shared" si="38"/>
        <v/>
      </c>
      <c r="L203" s="117" t="str">
        <f t="shared" si="39"/>
        <v/>
      </c>
      <c r="M203" s="117" t="str">
        <f t="shared" si="47"/>
        <v/>
      </c>
      <c r="N203" s="117" t="str">
        <f t="shared" si="40"/>
        <v/>
      </c>
      <c r="O203" s="117" t="str">
        <f t="shared" si="41"/>
        <v/>
      </c>
      <c r="P203" s="117" t="str">
        <f t="shared" si="42"/>
        <v/>
      </c>
      <c r="Q203" s="117" t="str">
        <f t="shared" si="43"/>
        <v/>
      </c>
    </row>
    <row r="204" spans="1:17" ht="14.4" x14ac:dyDescent="0.3">
      <c r="A204" s="116" t="str">
        <f t="shared" si="44"/>
        <v/>
      </c>
      <c r="B204" s="117" t="str">
        <f t="shared" si="45"/>
        <v/>
      </c>
      <c r="C204" s="117" t="str">
        <f t="shared" si="32"/>
        <v/>
      </c>
      <c r="D204" s="117" t="str">
        <f t="shared" si="33"/>
        <v/>
      </c>
      <c r="E204" s="117" t="str">
        <f t="shared" si="34"/>
        <v/>
      </c>
      <c r="F204" s="117" t="str">
        <f t="shared" si="35"/>
        <v/>
      </c>
      <c r="H204" s="117" t="str">
        <f t="shared" si="46"/>
        <v/>
      </c>
      <c r="I204" s="117" t="str">
        <f t="shared" si="36"/>
        <v/>
      </c>
      <c r="J204" s="117" t="str">
        <f t="shared" si="37"/>
        <v/>
      </c>
      <c r="K204" s="117" t="str">
        <f t="shared" si="38"/>
        <v/>
      </c>
      <c r="L204" s="117" t="str">
        <f t="shared" si="39"/>
        <v/>
      </c>
      <c r="M204" s="117" t="str">
        <f t="shared" si="47"/>
        <v/>
      </c>
      <c r="N204" s="117" t="str">
        <f t="shared" si="40"/>
        <v/>
      </c>
      <c r="O204" s="117" t="str">
        <f t="shared" si="41"/>
        <v/>
      </c>
      <c r="P204" s="117" t="str">
        <f t="shared" si="42"/>
        <v/>
      </c>
      <c r="Q204" s="117" t="str">
        <f t="shared" si="43"/>
        <v/>
      </c>
    </row>
    <row r="205" spans="1:17" ht="14.4" x14ac:dyDescent="0.3">
      <c r="A205" s="116" t="str">
        <f t="shared" si="44"/>
        <v/>
      </c>
      <c r="B205" s="117" t="str">
        <f t="shared" si="45"/>
        <v/>
      </c>
      <c r="C205" s="117" t="str">
        <f t="shared" si="32"/>
        <v/>
      </c>
      <c r="D205" s="117" t="str">
        <f t="shared" si="33"/>
        <v/>
      </c>
      <c r="E205" s="117" t="str">
        <f t="shared" si="34"/>
        <v/>
      </c>
      <c r="F205" s="117" t="str">
        <f t="shared" si="35"/>
        <v/>
      </c>
      <c r="H205" s="117" t="str">
        <f t="shared" si="46"/>
        <v/>
      </c>
      <c r="I205" s="117" t="str">
        <f t="shared" si="36"/>
        <v/>
      </c>
      <c r="J205" s="117" t="str">
        <f t="shared" si="37"/>
        <v/>
      </c>
      <c r="K205" s="117" t="str">
        <f t="shared" si="38"/>
        <v/>
      </c>
      <c r="L205" s="117" t="str">
        <f t="shared" si="39"/>
        <v/>
      </c>
      <c r="M205" s="117" t="str">
        <f t="shared" si="47"/>
        <v/>
      </c>
      <c r="N205" s="117" t="str">
        <f t="shared" si="40"/>
        <v/>
      </c>
      <c r="O205" s="117" t="str">
        <f t="shared" si="41"/>
        <v/>
      </c>
      <c r="P205" s="117" t="str">
        <f t="shared" si="42"/>
        <v/>
      </c>
      <c r="Q205" s="117" t="str">
        <f t="shared" si="43"/>
        <v/>
      </c>
    </row>
    <row r="206" spans="1:17" ht="14.4" x14ac:dyDescent="0.3">
      <c r="A206" s="116" t="str">
        <f t="shared" si="44"/>
        <v/>
      </c>
      <c r="B206" s="117" t="str">
        <f t="shared" si="45"/>
        <v/>
      </c>
      <c r="C206" s="117" t="str">
        <f t="shared" si="32"/>
        <v/>
      </c>
      <c r="D206" s="117" t="str">
        <f t="shared" si="33"/>
        <v/>
      </c>
      <c r="E206" s="117" t="str">
        <f t="shared" si="34"/>
        <v/>
      </c>
      <c r="F206" s="117" t="str">
        <f t="shared" si="35"/>
        <v/>
      </c>
      <c r="H206" s="117" t="str">
        <f t="shared" si="46"/>
        <v/>
      </c>
      <c r="I206" s="117" t="str">
        <f t="shared" si="36"/>
        <v/>
      </c>
      <c r="J206" s="117" t="str">
        <f t="shared" si="37"/>
        <v/>
      </c>
      <c r="K206" s="117" t="str">
        <f t="shared" si="38"/>
        <v/>
      </c>
      <c r="L206" s="117" t="str">
        <f t="shared" si="39"/>
        <v/>
      </c>
      <c r="M206" s="117" t="str">
        <f t="shared" si="47"/>
        <v/>
      </c>
      <c r="N206" s="117" t="str">
        <f t="shared" si="40"/>
        <v/>
      </c>
      <c r="O206" s="117" t="str">
        <f t="shared" si="41"/>
        <v/>
      </c>
      <c r="P206" s="117" t="str">
        <f t="shared" si="42"/>
        <v/>
      </c>
      <c r="Q206" s="117" t="str">
        <f t="shared" si="43"/>
        <v/>
      </c>
    </row>
    <row r="207" spans="1:17" ht="14.4" x14ac:dyDescent="0.3">
      <c r="A207" s="116" t="str">
        <f t="shared" si="44"/>
        <v/>
      </c>
      <c r="B207" s="117" t="str">
        <f t="shared" si="45"/>
        <v/>
      </c>
      <c r="C207" s="117" t="str">
        <f t="shared" si="32"/>
        <v/>
      </c>
      <c r="D207" s="117" t="str">
        <f t="shared" si="33"/>
        <v/>
      </c>
      <c r="E207" s="117" t="str">
        <f t="shared" si="34"/>
        <v/>
      </c>
      <c r="F207" s="117" t="str">
        <f t="shared" si="35"/>
        <v/>
      </c>
      <c r="H207" s="117" t="str">
        <f t="shared" si="46"/>
        <v/>
      </c>
      <c r="I207" s="117" t="str">
        <f t="shared" si="36"/>
        <v/>
      </c>
      <c r="J207" s="117" t="str">
        <f t="shared" si="37"/>
        <v/>
      </c>
      <c r="K207" s="117" t="str">
        <f t="shared" si="38"/>
        <v/>
      </c>
      <c r="L207" s="117" t="str">
        <f t="shared" si="39"/>
        <v/>
      </c>
      <c r="M207" s="117" t="str">
        <f t="shared" si="47"/>
        <v/>
      </c>
      <c r="N207" s="117" t="str">
        <f t="shared" si="40"/>
        <v/>
      </c>
      <c r="O207" s="117" t="str">
        <f t="shared" si="41"/>
        <v/>
      </c>
      <c r="P207" s="117" t="str">
        <f t="shared" si="42"/>
        <v/>
      </c>
      <c r="Q207" s="117" t="str">
        <f t="shared" si="43"/>
        <v/>
      </c>
    </row>
    <row r="208" spans="1:17" ht="14.4" x14ac:dyDescent="0.3">
      <c r="A208" s="116" t="str">
        <f t="shared" si="44"/>
        <v/>
      </c>
      <c r="B208" s="117" t="str">
        <f t="shared" si="45"/>
        <v/>
      </c>
      <c r="C208" s="117" t="str">
        <f t="shared" si="32"/>
        <v/>
      </c>
      <c r="D208" s="117" t="str">
        <f t="shared" si="33"/>
        <v/>
      </c>
      <c r="E208" s="117" t="str">
        <f t="shared" si="34"/>
        <v/>
      </c>
      <c r="F208" s="117" t="str">
        <f t="shared" si="35"/>
        <v/>
      </c>
      <c r="H208" s="117" t="str">
        <f t="shared" si="46"/>
        <v/>
      </c>
      <c r="I208" s="117" t="str">
        <f t="shared" si="36"/>
        <v/>
      </c>
      <c r="J208" s="117" t="str">
        <f t="shared" si="37"/>
        <v/>
      </c>
      <c r="K208" s="117" t="str">
        <f t="shared" si="38"/>
        <v/>
      </c>
      <c r="L208" s="117" t="str">
        <f t="shared" si="39"/>
        <v/>
      </c>
      <c r="M208" s="117" t="str">
        <f t="shared" si="47"/>
        <v/>
      </c>
      <c r="N208" s="117" t="str">
        <f t="shared" si="40"/>
        <v/>
      </c>
      <c r="O208" s="117" t="str">
        <f t="shared" si="41"/>
        <v/>
      </c>
      <c r="P208" s="117" t="str">
        <f t="shared" si="42"/>
        <v/>
      </c>
      <c r="Q208" s="117" t="str">
        <f t="shared" si="43"/>
        <v/>
      </c>
    </row>
    <row r="209" spans="1:17" ht="14.4" x14ac:dyDescent="0.3">
      <c r="A209" s="116" t="str">
        <f t="shared" si="44"/>
        <v/>
      </c>
      <c r="B209" s="117" t="str">
        <f t="shared" si="45"/>
        <v/>
      </c>
      <c r="C209" s="117" t="str">
        <f t="shared" si="32"/>
        <v/>
      </c>
      <c r="D209" s="117" t="str">
        <f t="shared" si="33"/>
        <v/>
      </c>
      <c r="E209" s="117" t="str">
        <f t="shared" si="34"/>
        <v/>
      </c>
      <c r="F209" s="117" t="str">
        <f t="shared" si="35"/>
        <v/>
      </c>
      <c r="H209" s="117" t="str">
        <f t="shared" si="46"/>
        <v/>
      </c>
      <c r="I209" s="117" t="str">
        <f t="shared" si="36"/>
        <v/>
      </c>
      <c r="J209" s="117" t="str">
        <f t="shared" si="37"/>
        <v/>
      </c>
      <c r="K209" s="117" t="str">
        <f t="shared" si="38"/>
        <v/>
      </c>
      <c r="L209" s="117" t="str">
        <f t="shared" si="39"/>
        <v/>
      </c>
      <c r="M209" s="117" t="str">
        <f t="shared" si="47"/>
        <v/>
      </c>
      <c r="N209" s="117" t="str">
        <f t="shared" si="40"/>
        <v/>
      </c>
      <c r="O209" s="117" t="str">
        <f t="shared" si="41"/>
        <v/>
      </c>
      <c r="P209" s="117" t="str">
        <f t="shared" si="42"/>
        <v/>
      </c>
      <c r="Q209" s="117" t="str">
        <f t="shared" si="43"/>
        <v/>
      </c>
    </row>
    <row r="210" spans="1:17" ht="14.4" x14ac:dyDescent="0.3">
      <c r="A210" s="116" t="str">
        <f t="shared" si="44"/>
        <v/>
      </c>
      <c r="B210" s="117" t="str">
        <f t="shared" si="45"/>
        <v/>
      </c>
      <c r="C210" s="117" t="str">
        <f t="shared" ref="C210:C273" si="48">IF($B210="","",MIN($B$7,$B210+$D210))</f>
        <v/>
      </c>
      <c r="D210" s="117" t="str">
        <f t="shared" ref="D210:D273" si="49">IF($B210="","",$B210*($B$6/12))</f>
        <v/>
      </c>
      <c r="E210" s="117" t="str">
        <f t="shared" ref="E210:E273" si="50">IF($B210="","",$C210-$D210)</f>
        <v/>
      </c>
      <c r="F210" s="117" t="str">
        <f t="shared" ref="F210:F273" si="51">IF($B210="","",MAX($B210+$D210-$C210,0))</f>
        <v/>
      </c>
      <c r="H210" s="117" t="str">
        <f t="shared" si="46"/>
        <v/>
      </c>
      <c r="I210" s="117" t="str">
        <f t="shared" ref="I210:I273" si="52">IF($H210="","",MIN($B$13,$H210+$J210))</f>
        <v/>
      </c>
      <c r="J210" s="117" t="str">
        <f t="shared" ref="J210:J273" si="53">IF($H210="","",$H210*(IF($A210&lt;=$B$11,$B$10,$B$12)/12))</f>
        <v/>
      </c>
      <c r="K210" s="117" t="str">
        <f t="shared" ref="K210:K273" si="54">IF($H210="","",$I210-$J210)</f>
        <v/>
      </c>
      <c r="L210" s="117" t="str">
        <f t="shared" ref="L210:L273" si="55">IF($H210="","",MAX($H210+$J210-$I210,0))</f>
        <v/>
      </c>
      <c r="M210" s="117" t="str">
        <f t="shared" si="47"/>
        <v/>
      </c>
      <c r="N210" s="117" t="str">
        <f t="shared" ref="N210:N273" si="56">IF($M210="","",MIN($B$14,$M210+$O210))</f>
        <v/>
      </c>
      <c r="O210" s="117" t="str">
        <f t="shared" ref="O210:O273" si="57">IF($M210="","",$M210*($B$6/12))</f>
        <v/>
      </c>
      <c r="P210" s="117" t="str">
        <f t="shared" ref="P210:P273" si="58">IF($M210="","",$N210-$O210)</f>
        <v/>
      </c>
      <c r="Q210" s="117" t="str">
        <f t="shared" ref="Q210:Q273" si="59">IF($M210="","",MAX($M210+$O210-$N210,0))</f>
        <v/>
      </c>
    </row>
    <row r="211" spans="1:17" ht="14.4" x14ac:dyDescent="0.3">
      <c r="A211" s="116" t="str">
        <f t="shared" ref="A211:A274" si="60">IF(AND(N($F210)&lt;=0,N($L210)&lt;=0,N($Q210)&lt;=0),"",$A210+1)</f>
        <v/>
      </c>
      <c r="B211" s="117" t="str">
        <f t="shared" ref="B211:B274" si="61">IF(N($F210)&lt;=0,"",$F210)</f>
        <v/>
      </c>
      <c r="C211" s="117" t="str">
        <f t="shared" si="48"/>
        <v/>
      </c>
      <c r="D211" s="117" t="str">
        <f t="shared" si="49"/>
        <v/>
      </c>
      <c r="E211" s="117" t="str">
        <f t="shared" si="50"/>
        <v/>
      </c>
      <c r="F211" s="117" t="str">
        <f t="shared" si="51"/>
        <v/>
      </c>
      <c r="H211" s="117" t="str">
        <f t="shared" ref="H211:H274" si="62">IF(N($L210)&lt;=0,"",$L210)</f>
        <v/>
      </c>
      <c r="I211" s="117" t="str">
        <f t="shared" si="52"/>
        <v/>
      </c>
      <c r="J211" s="117" t="str">
        <f t="shared" si="53"/>
        <v/>
      </c>
      <c r="K211" s="117" t="str">
        <f t="shared" si="54"/>
        <v/>
      </c>
      <c r="L211" s="117" t="str">
        <f t="shared" si="55"/>
        <v/>
      </c>
      <c r="M211" s="117" t="str">
        <f t="shared" ref="M211:M274" si="63">IF(N($Q210)&lt;=0,"",$Q210)</f>
        <v/>
      </c>
      <c r="N211" s="117" t="str">
        <f t="shared" si="56"/>
        <v/>
      </c>
      <c r="O211" s="117" t="str">
        <f t="shared" si="57"/>
        <v/>
      </c>
      <c r="P211" s="117" t="str">
        <f t="shared" si="58"/>
        <v/>
      </c>
      <c r="Q211" s="117" t="str">
        <f t="shared" si="59"/>
        <v/>
      </c>
    </row>
    <row r="212" spans="1:17" ht="14.4" x14ac:dyDescent="0.3">
      <c r="A212" s="116" t="str">
        <f t="shared" si="60"/>
        <v/>
      </c>
      <c r="B212" s="117" t="str">
        <f t="shared" si="61"/>
        <v/>
      </c>
      <c r="C212" s="117" t="str">
        <f t="shared" si="48"/>
        <v/>
      </c>
      <c r="D212" s="117" t="str">
        <f t="shared" si="49"/>
        <v/>
      </c>
      <c r="E212" s="117" t="str">
        <f t="shared" si="50"/>
        <v/>
      </c>
      <c r="F212" s="117" t="str">
        <f t="shared" si="51"/>
        <v/>
      </c>
      <c r="H212" s="117" t="str">
        <f t="shared" si="62"/>
        <v/>
      </c>
      <c r="I212" s="117" t="str">
        <f t="shared" si="52"/>
        <v/>
      </c>
      <c r="J212" s="117" t="str">
        <f t="shared" si="53"/>
        <v/>
      </c>
      <c r="K212" s="117" t="str">
        <f t="shared" si="54"/>
        <v/>
      </c>
      <c r="L212" s="117" t="str">
        <f t="shared" si="55"/>
        <v/>
      </c>
      <c r="M212" s="117" t="str">
        <f t="shared" si="63"/>
        <v/>
      </c>
      <c r="N212" s="117" t="str">
        <f t="shared" si="56"/>
        <v/>
      </c>
      <c r="O212" s="117" t="str">
        <f t="shared" si="57"/>
        <v/>
      </c>
      <c r="P212" s="117" t="str">
        <f t="shared" si="58"/>
        <v/>
      </c>
      <c r="Q212" s="117" t="str">
        <f t="shared" si="59"/>
        <v/>
      </c>
    </row>
    <row r="213" spans="1:17" ht="14.4" x14ac:dyDescent="0.3">
      <c r="A213" s="116" t="str">
        <f t="shared" si="60"/>
        <v/>
      </c>
      <c r="B213" s="117" t="str">
        <f t="shared" si="61"/>
        <v/>
      </c>
      <c r="C213" s="117" t="str">
        <f t="shared" si="48"/>
        <v/>
      </c>
      <c r="D213" s="117" t="str">
        <f t="shared" si="49"/>
        <v/>
      </c>
      <c r="E213" s="117" t="str">
        <f t="shared" si="50"/>
        <v/>
      </c>
      <c r="F213" s="117" t="str">
        <f t="shared" si="51"/>
        <v/>
      </c>
      <c r="H213" s="117" t="str">
        <f t="shared" si="62"/>
        <v/>
      </c>
      <c r="I213" s="117" t="str">
        <f t="shared" si="52"/>
        <v/>
      </c>
      <c r="J213" s="117" t="str">
        <f t="shared" si="53"/>
        <v/>
      </c>
      <c r="K213" s="117" t="str">
        <f t="shared" si="54"/>
        <v/>
      </c>
      <c r="L213" s="117" t="str">
        <f t="shared" si="55"/>
        <v/>
      </c>
      <c r="M213" s="117" t="str">
        <f t="shared" si="63"/>
        <v/>
      </c>
      <c r="N213" s="117" t="str">
        <f t="shared" si="56"/>
        <v/>
      </c>
      <c r="O213" s="117" t="str">
        <f t="shared" si="57"/>
        <v/>
      </c>
      <c r="P213" s="117" t="str">
        <f t="shared" si="58"/>
        <v/>
      </c>
      <c r="Q213" s="117" t="str">
        <f t="shared" si="59"/>
        <v/>
      </c>
    </row>
    <row r="214" spans="1:17" ht="14.4" x14ac:dyDescent="0.3">
      <c r="A214" s="116" t="str">
        <f t="shared" si="60"/>
        <v/>
      </c>
      <c r="B214" s="117" t="str">
        <f t="shared" si="61"/>
        <v/>
      </c>
      <c r="C214" s="117" t="str">
        <f t="shared" si="48"/>
        <v/>
      </c>
      <c r="D214" s="117" t="str">
        <f t="shared" si="49"/>
        <v/>
      </c>
      <c r="E214" s="117" t="str">
        <f t="shared" si="50"/>
        <v/>
      </c>
      <c r="F214" s="117" t="str">
        <f t="shared" si="51"/>
        <v/>
      </c>
      <c r="H214" s="117" t="str">
        <f t="shared" si="62"/>
        <v/>
      </c>
      <c r="I214" s="117" t="str">
        <f t="shared" si="52"/>
        <v/>
      </c>
      <c r="J214" s="117" t="str">
        <f t="shared" si="53"/>
        <v/>
      </c>
      <c r="K214" s="117" t="str">
        <f t="shared" si="54"/>
        <v/>
      </c>
      <c r="L214" s="117" t="str">
        <f t="shared" si="55"/>
        <v/>
      </c>
      <c r="M214" s="117" t="str">
        <f t="shared" si="63"/>
        <v/>
      </c>
      <c r="N214" s="117" t="str">
        <f t="shared" si="56"/>
        <v/>
      </c>
      <c r="O214" s="117" t="str">
        <f t="shared" si="57"/>
        <v/>
      </c>
      <c r="P214" s="117" t="str">
        <f t="shared" si="58"/>
        <v/>
      </c>
      <c r="Q214" s="117" t="str">
        <f t="shared" si="59"/>
        <v/>
      </c>
    </row>
    <row r="215" spans="1:17" ht="14.4" x14ac:dyDescent="0.3">
      <c r="A215" s="116" t="str">
        <f t="shared" si="60"/>
        <v/>
      </c>
      <c r="B215" s="117" t="str">
        <f t="shared" si="61"/>
        <v/>
      </c>
      <c r="C215" s="117" t="str">
        <f t="shared" si="48"/>
        <v/>
      </c>
      <c r="D215" s="117" t="str">
        <f t="shared" si="49"/>
        <v/>
      </c>
      <c r="E215" s="117" t="str">
        <f t="shared" si="50"/>
        <v/>
      </c>
      <c r="F215" s="117" t="str">
        <f t="shared" si="51"/>
        <v/>
      </c>
      <c r="H215" s="117" t="str">
        <f t="shared" si="62"/>
        <v/>
      </c>
      <c r="I215" s="117" t="str">
        <f t="shared" si="52"/>
        <v/>
      </c>
      <c r="J215" s="117" t="str">
        <f t="shared" si="53"/>
        <v/>
      </c>
      <c r="K215" s="117" t="str">
        <f t="shared" si="54"/>
        <v/>
      </c>
      <c r="L215" s="117" t="str">
        <f t="shared" si="55"/>
        <v/>
      </c>
      <c r="M215" s="117" t="str">
        <f t="shared" si="63"/>
        <v/>
      </c>
      <c r="N215" s="117" t="str">
        <f t="shared" si="56"/>
        <v/>
      </c>
      <c r="O215" s="117" t="str">
        <f t="shared" si="57"/>
        <v/>
      </c>
      <c r="P215" s="117" t="str">
        <f t="shared" si="58"/>
        <v/>
      </c>
      <c r="Q215" s="117" t="str">
        <f t="shared" si="59"/>
        <v/>
      </c>
    </row>
    <row r="216" spans="1:17" ht="14.4" x14ac:dyDescent="0.3">
      <c r="A216" s="116" t="str">
        <f t="shared" si="60"/>
        <v/>
      </c>
      <c r="B216" s="117" t="str">
        <f t="shared" si="61"/>
        <v/>
      </c>
      <c r="C216" s="117" t="str">
        <f t="shared" si="48"/>
        <v/>
      </c>
      <c r="D216" s="117" t="str">
        <f t="shared" si="49"/>
        <v/>
      </c>
      <c r="E216" s="117" t="str">
        <f t="shared" si="50"/>
        <v/>
      </c>
      <c r="F216" s="117" t="str">
        <f t="shared" si="51"/>
        <v/>
      </c>
      <c r="H216" s="117" t="str">
        <f t="shared" si="62"/>
        <v/>
      </c>
      <c r="I216" s="117" t="str">
        <f t="shared" si="52"/>
        <v/>
      </c>
      <c r="J216" s="117" t="str">
        <f t="shared" si="53"/>
        <v/>
      </c>
      <c r="K216" s="117" t="str">
        <f t="shared" si="54"/>
        <v/>
      </c>
      <c r="L216" s="117" t="str">
        <f t="shared" si="55"/>
        <v/>
      </c>
      <c r="M216" s="117" t="str">
        <f t="shared" si="63"/>
        <v/>
      </c>
      <c r="N216" s="117" t="str">
        <f t="shared" si="56"/>
        <v/>
      </c>
      <c r="O216" s="117" t="str">
        <f t="shared" si="57"/>
        <v/>
      </c>
      <c r="P216" s="117" t="str">
        <f t="shared" si="58"/>
        <v/>
      </c>
      <c r="Q216" s="117" t="str">
        <f t="shared" si="59"/>
        <v/>
      </c>
    </row>
    <row r="217" spans="1:17" ht="14.4" x14ac:dyDescent="0.3">
      <c r="A217" s="116" t="str">
        <f t="shared" si="60"/>
        <v/>
      </c>
      <c r="B217" s="117" t="str">
        <f t="shared" si="61"/>
        <v/>
      </c>
      <c r="C217" s="117" t="str">
        <f t="shared" si="48"/>
        <v/>
      </c>
      <c r="D217" s="117" t="str">
        <f t="shared" si="49"/>
        <v/>
      </c>
      <c r="E217" s="117" t="str">
        <f t="shared" si="50"/>
        <v/>
      </c>
      <c r="F217" s="117" t="str">
        <f t="shared" si="51"/>
        <v/>
      </c>
      <c r="H217" s="117" t="str">
        <f t="shared" si="62"/>
        <v/>
      </c>
      <c r="I217" s="117" t="str">
        <f t="shared" si="52"/>
        <v/>
      </c>
      <c r="J217" s="117" t="str">
        <f t="shared" si="53"/>
        <v/>
      </c>
      <c r="K217" s="117" t="str">
        <f t="shared" si="54"/>
        <v/>
      </c>
      <c r="L217" s="117" t="str">
        <f t="shared" si="55"/>
        <v/>
      </c>
      <c r="M217" s="117" t="str">
        <f t="shared" si="63"/>
        <v/>
      </c>
      <c r="N217" s="117" t="str">
        <f t="shared" si="56"/>
        <v/>
      </c>
      <c r="O217" s="117" t="str">
        <f t="shared" si="57"/>
        <v/>
      </c>
      <c r="P217" s="117" t="str">
        <f t="shared" si="58"/>
        <v/>
      </c>
      <c r="Q217" s="117" t="str">
        <f t="shared" si="59"/>
        <v/>
      </c>
    </row>
    <row r="218" spans="1:17" ht="14.4" x14ac:dyDescent="0.3">
      <c r="A218" s="116" t="str">
        <f t="shared" si="60"/>
        <v/>
      </c>
      <c r="B218" s="117" t="str">
        <f t="shared" si="61"/>
        <v/>
      </c>
      <c r="C218" s="117" t="str">
        <f t="shared" si="48"/>
        <v/>
      </c>
      <c r="D218" s="117" t="str">
        <f t="shared" si="49"/>
        <v/>
      </c>
      <c r="E218" s="117" t="str">
        <f t="shared" si="50"/>
        <v/>
      </c>
      <c r="F218" s="117" t="str">
        <f t="shared" si="51"/>
        <v/>
      </c>
      <c r="H218" s="117" t="str">
        <f t="shared" si="62"/>
        <v/>
      </c>
      <c r="I218" s="117" t="str">
        <f t="shared" si="52"/>
        <v/>
      </c>
      <c r="J218" s="117" t="str">
        <f t="shared" si="53"/>
        <v/>
      </c>
      <c r="K218" s="117" t="str">
        <f t="shared" si="54"/>
        <v/>
      </c>
      <c r="L218" s="117" t="str">
        <f t="shared" si="55"/>
        <v/>
      </c>
      <c r="M218" s="117" t="str">
        <f t="shared" si="63"/>
        <v/>
      </c>
      <c r="N218" s="117" t="str">
        <f t="shared" si="56"/>
        <v/>
      </c>
      <c r="O218" s="117" t="str">
        <f t="shared" si="57"/>
        <v/>
      </c>
      <c r="P218" s="117" t="str">
        <f t="shared" si="58"/>
        <v/>
      </c>
      <c r="Q218" s="117" t="str">
        <f t="shared" si="59"/>
        <v/>
      </c>
    </row>
    <row r="219" spans="1:17" ht="14.4" x14ac:dyDescent="0.3">
      <c r="A219" s="116" t="str">
        <f t="shared" si="60"/>
        <v/>
      </c>
      <c r="B219" s="117" t="str">
        <f t="shared" si="61"/>
        <v/>
      </c>
      <c r="C219" s="117" t="str">
        <f t="shared" si="48"/>
        <v/>
      </c>
      <c r="D219" s="117" t="str">
        <f t="shared" si="49"/>
        <v/>
      </c>
      <c r="E219" s="117" t="str">
        <f t="shared" si="50"/>
        <v/>
      </c>
      <c r="F219" s="117" t="str">
        <f t="shared" si="51"/>
        <v/>
      </c>
      <c r="H219" s="117" t="str">
        <f t="shared" si="62"/>
        <v/>
      </c>
      <c r="I219" s="117" t="str">
        <f t="shared" si="52"/>
        <v/>
      </c>
      <c r="J219" s="117" t="str">
        <f t="shared" si="53"/>
        <v/>
      </c>
      <c r="K219" s="117" t="str">
        <f t="shared" si="54"/>
        <v/>
      </c>
      <c r="L219" s="117" t="str">
        <f t="shared" si="55"/>
        <v/>
      </c>
      <c r="M219" s="117" t="str">
        <f t="shared" si="63"/>
        <v/>
      </c>
      <c r="N219" s="117" t="str">
        <f t="shared" si="56"/>
        <v/>
      </c>
      <c r="O219" s="117" t="str">
        <f t="shared" si="57"/>
        <v/>
      </c>
      <c r="P219" s="117" t="str">
        <f t="shared" si="58"/>
        <v/>
      </c>
      <c r="Q219" s="117" t="str">
        <f t="shared" si="59"/>
        <v/>
      </c>
    </row>
    <row r="220" spans="1:17" ht="14.4" x14ac:dyDescent="0.3">
      <c r="A220" s="116" t="str">
        <f t="shared" si="60"/>
        <v/>
      </c>
      <c r="B220" s="117" t="str">
        <f t="shared" si="61"/>
        <v/>
      </c>
      <c r="C220" s="117" t="str">
        <f t="shared" si="48"/>
        <v/>
      </c>
      <c r="D220" s="117" t="str">
        <f t="shared" si="49"/>
        <v/>
      </c>
      <c r="E220" s="117" t="str">
        <f t="shared" si="50"/>
        <v/>
      </c>
      <c r="F220" s="117" t="str">
        <f t="shared" si="51"/>
        <v/>
      </c>
      <c r="H220" s="117" t="str">
        <f t="shared" si="62"/>
        <v/>
      </c>
      <c r="I220" s="117" t="str">
        <f t="shared" si="52"/>
        <v/>
      </c>
      <c r="J220" s="117" t="str">
        <f t="shared" si="53"/>
        <v/>
      </c>
      <c r="K220" s="117" t="str">
        <f t="shared" si="54"/>
        <v/>
      </c>
      <c r="L220" s="117" t="str">
        <f t="shared" si="55"/>
        <v/>
      </c>
      <c r="M220" s="117" t="str">
        <f t="shared" si="63"/>
        <v/>
      </c>
      <c r="N220" s="117" t="str">
        <f t="shared" si="56"/>
        <v/>
      </c>
      <c r="O220" s="117" t="str">
        <f t="shared" si="57"/>
        <v/>
      </c>
      <c r="P220" s="117" t="str">
        <f t="shared" si="58"/>
        <v/>
      </c>
      <c r="Q220" s="117" t="str">
        <f t="shared" si="59"/>
        <v/>
      </c>
    </row>
    <row r="221" spans="1:17" ht="14.4" x14ac:dyDescent="0.3">
      <c r="A221" s="116" t="str">
        <f t="shared" si="60"/>
        <v/>
      </c>
      <c r="B221" s="117" t="str">
        <f t="shared" si="61"/>
        <v/>
      </c>
      <c r="C221" s="117" t="str">
        <f t="shared" si="48"/>
        <v/>
      </c>
      <c r="D221" s="117" t="str">
        <f t="shared" si="49"/>
        <v/>
      </c>
      <c r="E221" s="117" t="str">
        <f t="shared" si="50"/>
        <v/>
      </c>
      <c r="F221" s="117" t="str">
        <f t="shared" si="51"/>
        <v/>
      </c>
      <c r="H221" s="117" t="str">
        <f t="shared" si="62"/>
        <v/>
      </c>
      <c r="I221" s="117" t="str">
        <f t="shared" si="52"/>
        <v/>
      </c>
      <c r="J221" s="117" t="str">
        <f t="shared" si="53"/>
        <v/>
      </c>
      <c r="K221" s="117" t="str">
        <f t="shared" si="54"/>
        <v/>
      </c>
      <c r="L221" s="117" t="str">
        <f t="shared" si="55"/>
        <v/>
      </c>
      <c r="M221" s="117" t="str">
        <f t="shared" si="63"/>
        <v/>
      </c>
      <c r="N221" s="117" t="str">
        <f t="shared" si="56"/>
        <v/>
      </c>
      <c r="O221" s="117" t="str">
        <f t="shared" si="57"/>
        <v/>
      </c>
      <c r="P221" s="117" t="str">
        <f t="shared" si="58"/>
        <v/>
      </c>
      <c r="Q221" s="117" t="str">
        <f t="shared" si="59"/>
        <v/>
      </c>
    </row>
    <row r="222" spans="1:17" ht="14.4" x14ac:dyDescent="0.3">
      <c r="A222" s="116" t="str">
        <f t="shared" si="60"/>
        <v/>
      </c>
      <c r="B222" s="117" t="str">
        <f t="shared" si="61"/>
        <v/>
      </c>
      <c r="C222" s="117" t="str">
        <f t="shared" si="48"/>
        <v/>
      </c>
      <c r="D222" s="117" t="str">
        <f t="shared" si="49"/>
        <v/>
      </c>
      <c r="E222" s="117" t="str">
        <f t="shared" si="50"/>
        <v/>
      </c>
      <c r="F222" s="117" t="str">
        <f t="shared" si="51"/>
        <v/>
      </c>
      <c r="H222" s="117" t="str">
        <f t="shared" si="62"/>
        <v/>
      </c>
      <c r="I222" s="117" t="str">
        <f t="shared" si="52"/>
        <v/>
      </c>
      <c r="J222" s="117" t="str">
        <f t="shared" si="53"/>
        <v/>
      </c>
      <c r="K222" s="117" t="str">
        <f t="shared" si="54"/>
        <v/>
      </c>
      <c r="L222" s="117" t="str">
        <f t="shared" si="55"/>
        <v/>
      </c>
      <c r="M222" s="117" t="str">
        <f t="shared" si="63"/>
        <v/>
      </c>
      <c r="N222" s="117" t="str">
        <f t="shared" si="56"/>
        <v/>
      </c>
      <c r="O222" s="117" t="str">
        <f t="shared" si="57"/>
        <v/>
      </c>
      <c r="P222" s="117" t="str">
        <f t="shared" si="58"/>
        <v/>
      </c>
      <c r="Q222" s="117" t="str">
        <f t="shared" si="59"/>
        <v/>
      </c>
    </row>
    <row r="223" spans="1:17" ht="14.4" x14ac:dyDescent="0.3">
      <c r="A223" s="116" t="str">
        <f t="shared" si="60"/>
        <v/>
      </c>
      <c r="B223" s="117" t="str">
        <f t="shared" si="61"/>
        <v/>
      </c>
      <c r="C223" s="117" t="str">
        <f t="shared" si="48"/>
        <v/>
      </c>
      <c r="D223" s="117" t="str">
        <f t="shared" si="49"/>
        <v/>
      </c>
      <c r="E223" s="117" t="str">
        <f t="shared" si="50"/>
        <v/>
      </c>
      <c r="F223" s="117" t="str">
        <f t="shared" si="51"/>
        <v/>
      </c>
      <c r="H223" s="117" t="str">
        <f t="shared" si="62"/>
        <v/>
      </c>
      <c r="I223" s="117" t="str">
        <f t="shared" si="52"/>
        <v/>
      </c>
      <c r="J223" s="117" t="str">
        <f t="shared" si="53"/>
        <v/>
      </c>
      <c r="K223" s="117" t="str">
        <f t="shared" si="54"/>
        <v/>
      </c>
      <c r="L223" s="117" t="str">
        <f t="shared" si="55"/>
        <v/>
      </c>
      <c r="M223" s="117" t="str">
        <f t="shared" si="63"/>
        <v/>
      </c>
      <c r="N223" s="117" t="str">
        <f t="shared" si="56"/>
        <v/>
      </c>
      <c r="O223" s="117" t="str">
        <f t="shared" si="57"/>
        <v/>
      </c>
      <c r="P223" s="117" t="str">
        <f t="shared" si="58"/>
        <v/>
      </c>
      <c r="Q223" s="117" t="str">
        <f t="shared" si="59"/>
        <v/>
      </c>
    </row>
    <row r="224" spans="1:17" ht="14.4" x14ac:dyDescent="0.3">
      <c r="A224" s="116" t="str">
        <f t="shared" si="60"/>
        <v/>
      </c>
      <c r="B224" s="117" t="str">
        <f t="shared" si="61"/>
        <v/>
      </c>
      <c r="C224" s="117" t="str">
        <f t="shared" si="48"/>
        <v/>
      </c>
      <c r="D224" s="117" t="str">
        <f t="shared" si="49"/>
        <v/>
      </c>
      <c r="E224" s="117" t="str">
        <f t="shared" si="50"/>
        <v/>
      </c>
      <c r="F224" s="117" t="str">
        <f t="shared" si="51"/>
        <v/>
      </c>
      <c r="H224" s="117" t="str">
        <f t="shared" si="62"/>
        <v/>
      </c>
      <c r="I224" s="117" t="str">
        <f t="shared" si="52"/>
        <v/>
      </c>
      <c r="J224" s="117" t="str">
        <f t="shared" si="53"/>
        <v/>
      </c>
      <c r="K224" s="117" t="str">
        <f t="shared" si="54"/>
        <v/>
      </c>
      <c r="L224" s="117" t="str">
        <f t="shared" si="55"/>
        <v/>
      </c>
      <c r="M224" s="117" t="str">
        <f t="shared" si="63"/>
        <v/>
      </c>
      <c r="N224" s="117" t="str">
        <f t="shared" si="56"/>
        <v/>
      </c>
      <c r="O224" s="117" t="str">
        <f t="shared" si="57"/>
        <v/>
      </c>
      <c r="P224" s="117" t="str">
        <f t="shared" si="58"/>
        <v/>
      </c>
      <c r="Q224" s="117" t="str">
        <f t="shared" si="59"/>
        <v/>
      </c>
    </row>
    <row r="225" spans="1:17" ht="14.4" x14ac:dyDescent="0.3">
      <c r="A225" s="116" t="str">
        <f t="shared" si="60"/>
        <v/>
      </c>
      <c r="B225" s="117" t="str">
        <f t="shared" si="61"/>
        <v/>
      </c>
      <c r="C225" s="117" t="str">
        <f t="shared" si="48"/>
        <v/>
      </c>
      <c r="D225" s="117" t="str">
        <f t="shared" si="49"/>
        <v/>
      </c>
      <c r="E225" s="117" t="str">
        <f t="shared" si="50"/>
        <v/>
      </c>
      <c r="F225" s="117" t="str">
        <f t="shared" si="51"/>
        <v/>
      </c>
      <c r="H225" s="117" t="str">
        <f t="shared" si="62"/>
        <v/>
      </c>
      <c r="I225" s="117" t="str">
        <f t="shared" si="52"/>
        <v/>
      </c>
      <c r="J225" s="117" t="str">
        <f t="shared" si="53"/>
        <v/>
      </c>
      <c r="K225" s="117" t="str">
        <f t="shared" si="54"/>
        <v/>
      </c>
      <c r="L225" s="117" t="str">
        <f t="shared" si="55"/>
        <v/>
      </c>
      <c r="M225" s="117" t="str">
        <f t="shared" si="63"/>
        <v/>
      </c>
      <c r="N225" s="117" t="str">
        <f t="shared" si="56"/>
        <v/>
      </c>
      <c r="O225" s="117" t="str">
        <f t="shared" si="57"/>
        <v/>
      </c>
      <c r="P225" s="117" t="str">
        <f t="shared" si="58"/>
        <v/>
      </c>
      <c r="Q225" s="117" t="str">
        <f t="shared" si="59"/>
        <v/>
      </c>
    </row>
    <row r="226" spans="1:17" ht="14.4" x14ac:dyDescent="0.3">
      <c r="A226" s="116" t="str">
        <f t="shared" si="60"/>
        <v/>
      </c>
      <c r="B226" s="117" t="str">
        <f t="shared" si="61"/>
        <v/>
      </c>
      <c r="C226" s="117" t="str">
        <f t="shared" si="48"/>
        <v/>
      </c>
      <c r="D226" s="117" t="str">
        <f t="shared" si="49"/>
        <v/>
      </c>
      <c r="E226" s="117" t="str">
        <f t="shared" si="50"/>
        <v/>
      </c>
      <c r="F226" s="117" t="str">
        <f t="shared" si="51"/>
        <v/>
      </c>
      <c r="H226" s="117" t="str">
        <f t="shared" si="62"/>
        <v/>
      </c>
      <c r="I226" s="117" t="str">
        <f t="shared" si="52"/>
        <v/>
      </c>
      <c r="J226" s="117" t="str">
        <f t="shared" si="53"/>
        <v/>
      </c>
      <c r="K226" s="117" t="str">
        <f t="shared" si="54"/>
        <v/>
      </c>
      <c r="L226" s="117" t="str">
        <f t="shared" si="55"/>
        <v/>
      </c>
      <c r="M226" s="117" t="str">
        <f t="shared" si="63"/>
        <v/>
      </c>
      <c r="N226" s="117" t="str">
        <f t="shared" si="56"/>
        <v/>
      </c>
      <c r="O226" s="117" t="str">
        <f t="shared" si="57"/>
        <v/>
      </c>
      <c r="P226" s="117" t="str">
        <f t="shared" si="58"/>
        <v/>
      </c>
      <c r="Q226" s="117" t="str">
        <f t="shared" si="59"/>
        <v/>
      </c>
    </row>
    <row r="227" spans="1:17" ht="14.4" x14ac:dyDescent="0.3">
      <c r="A227" s="116" t="str">
        <f t="shared" si="60"/>
        <v/>
      </c>
      <c r="B227" s="117" t="str">
        <f t="shared" si="61"/>
        <v/>
      </c>
      <c r="C227" s="117" t="str">
        <f t="shared" si="48"/>
        <v/>
      </c>
      <c r="D227" s="117" t="str">
        <f t="shared" si="49"/>
        <v/>
      </c>
      <c r="E227" s="117" t="str">
        <f t="shared" si="50"/>
        <v/>
      </c>
      <c r="F227" s="117" t="str">
        <f t="shared" si="51"/>
        <v/>
      </c>
      <c r="H227" s="117" t="str">
        <f t="shared" si="62"/>
        <v/>
      </c>
      <c r="I227" s="117" t="str">
        <f t="shared" si="52"/>
        <v/>
      </c>
      <c r="J227" s="117" t="str">
        <f t="shared" si="53"/>
        <v/>
      </c>
      <c r="K227" s="117" t="str">
        <f t="shared" si="54"/>
        <v/>
      </c>
      <c r="L227" s="117" t="str">
        <f t="shared" si="55"/>
        <v/>
      </c>
      <c r="M227" s="117" t="str">
        <f t="shared" si="63"/>
        <v/>
      </c>
      <c r="N227" s="117" t="str">
        <f t="shared" si="56"/>
        <v/>
      </c>
      <c r="O227" s="117" t="str">
        <f t="shared" si="57"/>
        <v/>
      </c>
      <c r="P227" s="117" t="str">
        <f t="shared" si="58"/>
        <v/>
      </c>
      <c r="Q227" s="117" t="str">
        <f t="shared" si="59"/>
        <v/>
      </c>
    </row>
    <row r="228" spans="1:17" ht="14.4" x14ac:dyDescent="0.3">
      <c r="A228" s="116" t="str">
        <f t="shared" si="60"/>
        <v/>
      </c>
      <c r="B228" s="117" t="str">
        <f t="shared" si="61"/>
        <v/>
      </c>
      <c r="C228" s="117" t="str">
        <f t="shared" si="48"/>
        <v/>
      </c>
      <c r="D228" s="117" t="str">
        <f t="shared" si="49"/>
        <v/>
      </c>
      <c r="E228" s="117" t="str">
        <f t="shared" si="50"/>
        <v/>
      </c>
      <c r="F228" s="117" t="str">
        <f t="shared" si="51"/>
        <v/>
      </c>
      <c r="H228" s="117" t="str">
        <f t="shared" si="62"/>
        <v/>
      </c>
      <c r="I228" s="117" t="str">
        <f t="shared" si="52"/>
        <v/>
      </c>
      <c r="J228" s="117" t="str">
        <f t="shared" si="53"/>
        <v/>
      </c>
      <c r="K228" s="117" t="str">
        <f t="shared" si="54"/>
        <v/>
      </c>
      <c r="L228" s="117" t="str">
        <f t="shared" si="55"/>
        <v/>
      </c>
      <c r="M228" s="117" t="str">
        <f t="shared" si="63"/>
        <v/>
      </c>
      <c r="N228" s="117" t="str">
        <f t="shared" si="56"/>
        <v/>
      </c>
      <c r="O228" s="117" t="str">
        <f t="shared" si="57"/>
        <v/>
      </c>
      <c r="P228" s="117" t="str">
        <f t="shared" si="58"/>
        <v/>
      </c>
      <c r="Q228" s="117" t="str">
        <f t="shared" si="59"/>
        <v/>
      </c>
    </row>
    <row r="229" spans="1:17" ht="14.4" x14ac:dyDescent="0.3">
      <c r="A229" s="116" t="str">
        <f t="shared" si="60"/>
        <v/>
      </c>
      <c r="B229" s="117" t="str">
        <f t="shared" si="61"/>
        <v/>
      </c>
      <c r="C229" s="117" t="str">
        <f t="shared" si="48"/>
        <v/>
      </c>
      <c r="D229" s="117" t="str">
        <f t="shared" si="49"/>
        <v/>
      </c>
      <c r="E229" s="117" t="str">
        <f t="shared" si="50"/>
        <v/>
      </c>
      <c r="F229" s="117" t="str">
        <f t="shared" si="51"/>
        <v/>
      </c>
      <c r="H229" s="117" t="str">
        <f t="shared" si="62"/>
        <v/>
      </c>
      <c r="I229" s="117" t="str">
        <f t="shared" si="52"/>
        <v/>
      </c>
      <c r="J229" s="117" t="str">
        <f t="shared" si="53"/>
        <v/>
      </c>
      <c r="K229" s="117" t="str">
        <f t="shared" si="54"/>
        <v/>
      </c>
      <c r="L229" s="117" t="str">
        <f t="shared" si="55"/>
        <v/>
      </c>
      <c r="M229" s="117" t="str">
        <f t="shared" si="63"/>
        <v/>
      </c>
      <c r="N229" s="117" t="str">
        <f t="shared" si="56"/>
        <v/>
      </c>
      <c r="O229" s="117" t="str">
        <f t="shared" si="57"/>
        <v/>
      </c>
      <c r="P229" s="117" t="str">
        <f t="shared" si="58"/>
        <v/>
      </c>
      <c r="Q229" s="117" t="str">
        <f t="shared" si="59"/>
        <v/>
      </c>
    </row>
    <row r="230" spans="1:17" ht="14.4" x14ac:dyDescent="0.3">
      <c r="A230" s="116" t="str">
        <f t="shared" si="60"/>
        <v/>
      </c>
      <c r="B230" s="117" t="str">
        <f t="shared" si="61"/>
        <v/>
      </c>
      <c r="C230" s="117" t="str">
        <f t="shared" si="48"/>
        <v/>
      </c>
      <c r="D230" s="117" t="str">
        <f t="shared" si="49"/>
        <v/>
      </c>
      <c r="E230" s="117" t="str">
        <f t="shared" si="50"/>
        <v/>
      </c>
      <c r="F230" s="117" t="str">
        <f t="shared" si="51"/>
        <v/>
      </c>
      <c r="H230" s="117" t="str">
        <f t="shared" si="62"/>
        <v/>
      </c>
      <c r="I230" s="117" t="str">
        <f t="shared" si="52"/>
        <v/>
      </c>
      <c r="J230" s="117" t="str">
        <f t="shared" si="53"/>
        <v/>
      </c>
      <c r="K230" s="117" t="str">
        <f t="shared" si="54"/>
        <v/>
      </c>
      <c r="L230" s="117" t="str">
        <f t="shared" si="55"/>
        <v/>
      </c>
      <c r="M230" s="117" t="str">
        <f t="shared" si="63"/>
        <v/>
      </c>
      <c r="N230" s="117" t="str">
        <f t="shared" si="56"/>
        <v/>
      </c>
      <c r="O230" s="117" t="str">
        <f t="shared" si="57"/>
        <v/>
      </c>
      <c r="P230" s="117" t="str">
        <f t="shared" si="58"/>
        <v/>
      </c>
      <c r="Q230" s="117" t="str">
        <f t="shared" si="59"/>
        <v/>
      </c>
    </row>
    <row r="231" spans="1:17" ht="14.4" x14ac:dyDescent="0.3">
      <c r="A231" s="116" t="str">
        <f t="shared" si="60"/>
        <v/>
      </c>
      <c r="B231" s="117" t="str">
        <f t="shared" si="61"/>
        <v/>
      </c>
      <c r="C231" s="117" t="str">
        <f t="shared" si="48"/>
        <v/>
      </c>
      <c r="D231" s="117" t="str">
        <f t="shared" si="49"/>
        <v/>
      </c>
      <c r="E231" s="117" t="str">
        <f t="shared" si="50"/>
        <v/>
      </c>
      <c r="F231" s="117" t="str">
        <f t="shared" si="51"/>
        <v/>
      </c>
      <c r="H231" s="117" t="str">
        <f t="shared" si="62"/>
        <v/>
      </c>
      <c r="I231" s="117" t="str">
        <f t="shared" si="52"/>
        <v/>
      </c>
      <c r="J231" s="117" t="str">
        <f t="shared" si="53"/>
        <v/>
      </c>
      <c r="K231" s="117" t="str">
        <f t="shared" si="54"/>
        <v/>
      </c>
      <c r="L231" s="117" t="str">
        <f t="shared" si="55"/>
        <v/>
      </c>
      <c r="M231" s="117" t="str">
        <f t="shared" si="63"/>
        <v/>
      </c>
      <c r="N231" s="117" t="str">
        <f t="shared" si="56"/>
        <v/>
      </c>
      <c r="O231" s="117" t="str">
        <f t="shared" si="57"/>
        <v/>
      </c>
      <c r="P231" s="117" t="str">
        <f t="shared" si="58"/>
        <v/>
      </c>
      <c r="Q231" s="117" t="str">
        <f t="shared" si="59"/>
        <v/>
      </c>
    </row>
    <row r="232" spans="1:17" ht="14.4" x14ac:dyDescent="0.3">
      <c r="A232" s="116" t="str">
        <f t="shared" si="60"/>
        <v/>
      </c>
      <c r="B232" s="117" t="str">
        <f t="shared" si="61"/>
        <v/>
      </c>
      <c r="C232" s="117" t="str">
        <f t="shared" si="48"/>
        <v/>
      </c>
      <c r="D232" s="117" t="str">
        <f t="shared" si="49"/>
        <v/>
      </c>
      <c r="E232" s="117" t="str">
        <f t="shared" si="50"/>
        <v/>
      </c>
      <c r="F232" s="117" t="str">
        <f t="shared" si="51"/>
        <v/>
      </c>
      <c r="H232" s="117" t="str">
        <f t="shared" si="62"/>
        <v/>
      </c>
      <c r="I232" s="117" t="str">
        <f t="shared" si="52"/>
        <v/>
      </c>
      <c r="J232" s="117" t="str">
        <f t="shared" si="53"/>
        <v/>
      </c>
      <c r="K232" s="117" t="str">
        <f t="shared" si="54"/>
        <v/>
      </c>
      <c r="L232" s="117" t="str">
        <f t="shared" si="55"/>
        <v/>
      </c>
      <c r="M232" s="117" t="str">
        <f t="shared" si="63"/>
        <v/>
      </c>
      <c r="N232" s="117" t="str">
        <f t="shared" si="56"/>
        <v/>
      </c>
      <c r="O232" s="117" t="str">
        <f t="shared" si="57"/>
        <v/>
      </c>
      <c r="P232" s="117" t="str">
        <f t="shared" si="58"/>
        <v/>
      </c>
      <c r="Q232" s="117" t="str">
        <f t="shared" si="59"/>
        <v/>
      </c>
    </row>
    <row r="233" spans="1:17" ht="14.4" x14ac:dyDescent="0.3">
      <c r="A233" s="116" t="str">
        <f t="shared" si="60"/>
        <v/>
      </c>
      <c r="B233" s="117" t="str">
        <f t="shared" si="61"/>
        <v/>
      </c>
      <c r="C233" s="117" t="str">
        <f t="shared" si="48"/>
        <v/>
      </c>
      <c r="D233" s="117" t="str">
        <f t="shared" si="49"/>
        <v/>
      </c>
      <c r="E233" s="117" t="str">
        <f t="shared" si="50"/>
        <v/>
      </c>
      <c r="F233" s="117" t="str">
        <f t="shared" si="51"/>
        <v/>
      </c>
      <c r="H233" s="117" t="str">
        <f t="shared" si="62"/>
        <v/>
      </c>
      <c r="I233" s="117" t="str">
        <f t="shared" si="52"/>
        <v/>
      </c>
      <c r="J233" s="117" t="str">
        <f t="shared" si="53"/>
        <v/>
      </c>
      <c r="K233" s="117" t="str">
        <f t="shared" si="54"/>
        <v/>
      </c>
      <c r="L233" s="117" t="str">
        <f t="shared" si="55"/>
        <v/>
      </c>
      <c r="M233" s="117" t="str">
        <f t="shared" si="63"/>
        <v/>
      </c>
      <c r="N233" s="117" t="str">
        <f t="shared" si="56"/>
        <v/>
      </c>
      <c r="O233" s="117" t="str">
        <f t="shared" si="57"/>
        <v/>
      </c>
      <c r="P233" s="117" t="str">
        <f t="shared" si="58"/>
        <v/>
      </c>
      <c r="Q233" s="117" t="str">
        <f t="shared" si="59"/>
        <v/>
      </c>
    </row>
    <row r="234" spans="1:17" ht="14.4" x14ac:dyDescent="0.3">
      <c r="A234" s="116" t="str">
        <f t="shared" si="60"/>
        <v/>
      </c>
      <c r="B234" s="117" t="str">
        <f t="shared" si="61"/>
        <v/>
      </c>
      <c r="C234" s="117" t="str">
        <f t="shared" si="48"/>
        <v/>
      </c>
      <c r="D234" s="117" t="str">
        <f t="shared" si="49"/>
        <v/>
      </c>
      <c r="E234" s="117" t="str">
        <f t="shared" si="50"/>
        <v/>
      </c>
      <c r="F234" s="117" t="str">
        <f t="shared" si="51"/>
        <v/>
      </c>
      <c r="H234" s="117" t="str">
        <f t="shared" si="62"/>
        <v/>
      </c>
      <c r="I234" s="117" t="str">
        <f t="shared" si="52"/>
        <v/>
      </c>
      <c r="J234" s="117" t="str">
        <f t="shared" si="53"/>
        <v/>
      </c>
      <c r="K234" s="117" t="str">
        <f t="shared" si="54"/>
        <v/>
      </c>
      <c r="L234" s="117" t="str">
        <f t="shared" si="55"/>
        <v/>
      </c>
      <c r="M234" s="117" t="str">
        <f t="shared" si="63"/>
        <v/>
      </c>
      <c r="N234" s="117" t="str">
        <f t="shared" si="56"/>
        <v/>
      </c>
      <c r="O234" s="117" t="str">
        <f t="shared" si="57"/>
        <v/>
      </c>
      <c r="P234" s="117" t="str">
        <f t="shared" si="58"/>
        <v/>
      </c>
      <c r="Q234" s="117" t="str">
        <f t="shared" si="59"/>
        <v/>
      </c>
    </row>
    <row r="235" spans="1:17" ht="14.4" x14ac:dyDescent="0.3">
      <c r="A235" s="116" t="str">
        <f t="shared" si="60"/>
        <v/>
      </c>
      <c r="B235" s="117" t="str">
        <f t="shared" si="61"/>
        <v/>
      </c>
      <c r="C235" s="117" t="str">
        <f t="shared" si="48"/>
        <v/>
      </c>
      <c r="D235" s="117" t="str">
        <f t="shared" si="49"/>
        <v/>
      </c>
      <c r="E235" s="117" t="str">
        <f t="shared" si="50"/>
        <v/>
      </c>
      <c r="F235" s="117" t="str">
        <f t="shared" si="51"/>
        <v/>
      </c>
      <c r="H235" s="117" t="str">
        <f t="shared" si="62"/>
        <v/>
      </c>
      <c r="I235" s="117" t="str">
        <f t="shared" si="52"/>
        <v/>
      </c>
      <c r="J235" s="117" t="str">
        <f t="shared" si="53"/>
        <v/>
      </c>
      <c r="K235" s="117" t="str">
        <f t="shared" si="54"/>
        <v/>
      </c>
      <c r="L235" s="117" t="str">
        <f t="shared" si="55"/>
        <v/>
      </c>
      <c r="M235" s="117" t="str">
        <f t="shared" si="63"/>
        <v/>
      </c>
      <c r="N235" s="117" t="str">
        <f t="shared" si="56"/>
        <v/>
      </c>
      <c r="O235" s="117" t="str">
        <f t="shared" si="57"/>
        <v/>
      </c>
      <c r="P235" s="117" t="str">
        <f t="shared" si="58"/>
        <v/>
      </c>
      <c r="Q235" s="117" t="str">
        <f t="shared" si="59"/>
        <v/>
      </c>
    </row>
    <row r="236" spans="1:17" ht="14.4" x14ac:dyDescent="0.3">
      <c r="A236" s="116" t="str">
        <f t="shared" si="60"/>
        <v/>
      </c>
      <c r="B236" s="117" t="str">
        <f t="shared" si="61"/>
        <v/>
      </c>
      <c r="C236" s="117" t="str">
        <f t="shared" si="48"/>
        <v/>
      </c>
      <c r="D236" s="117" t="str">
        <f t="shared" si="49"/>
        <v/>
      </c>
      <c r="E236" s="117" t="str">
        <f t="shared" si="50"/>
        <v/>
      </c>
      <c r="F236" s="117" t="str">
        <f t="shared" si="51"/>
        <v/>
      </c>
      <c r="H236" s="117" t="str">
        <f t="shared" si="62"/>
        <v/>
      </c>
      <c r="I236" s="117" t="str">
        <f t="shared" si="52"/>
        <v/>
      </c>
      <c r="J236" s="117" t="str">
        <f t="shared" si="53"/>
        <v/>
      </c>
      <c r="K236" s="117" t="str">
        <f t="shared" si="54"/>
        <v/>
      </c>
      <c r="L236" s="117" t="str">
        <f t="shared" si="55"/>
        <v/>
      </c>
      <c r="M236" s="117" t="str">
        <f t="shared" si="63"/>
        <v/>
      </c>
      <c r="N236" s="117" t="str">
        <f t="shared" si="56"/>
        <v/>
      </c>
      <c r="O236" s="117" t="str">
        <f t="shared" si="57"/>
        <v/>
      </c>
      <c r="P236" s="117" t="str">
        <f t="shared" si="58"/>
        <v/>
      </c>
      <c r="Q236" s="117" t="str">
        <f t="shared" si="59"/>
        <v/>
      </c>
    </row>
    <row r="237" spans="1:17" ht="14.4" x14ac:dyDescent="0.3">
      <c r="A237" s="116" t="str">
        <f t="shared" si="60"/>
        <v/>
      </c>
      <c r="B237" s="117" t="str">
        <f t="shared" si="61"/>
        <v/>
      </c>
      <c r="C237" s="117" t="str">
        <f t="shared" si="48"/>
        <v/>
      </c>
      <c r="D237" s="117" t="str">
        <f t="shared" si="49"/>
        <v/>
      </c>
      <c r="E237" s="117" t="str">
        <f t="shared" si="50"/>
        <v/>
      </c>
      <c r="F237" s="117" t="str">
        <f t="shared" si="51"/>
        <v/>
      </c>
      <c r="H237" s="117" t="str">
        <f t="shared" si="62"/>
        <v/>
      </c>
      <c r="I237" s="117" t="str">
        <f t="shared" si="52"/>
        <v/>
      </c>
      <c r="J237" s="117" t="str">
        <f t="shared" si="53"/>
        <v/>
      </c>
      <c r="K237" s="117" t="str">
        <f t="shared" si="54"/>
        <v/>
      </c>
      <c r="L237" s="117" t="str">
        <f t="shared" si="55"/>
        <v/>
      </c>
      <c r="M237" s="117" t="str">
        <f t="shared" si="63"/>
        <v/>
      </c>
      <c r="N237" s="117" t="str">
        <f t="shared" si="56"/>
        <v/>
      </c>
      <c r="O237" s="117" t="str">
        <f t="shared" si="57"/>
        <v/>
      </c>
      <c r="P237" s="117" t="str">
        <f t="shared" si="58"/>
        <v/>
      </c>
      <c r="Q237" s="117" t="str">
        <f t="shared" si="59"/>
        <v/>
      </c>
    </row>
    <row r="238" spans="1:17" ht="14.4" x14ac:dyDescent="0.3">
      <c r="A238" s="116" t="str">
        <f t="shared" si="60"/>
        <v/>
      </c>
      <c r="B238" s="117" t="str">
        <f t="shared" si="61"/>
        <v/>
      </c>
      <c r="C238" s="117" t="str">
        <f t="shared" si="48"/>
        <v/>
      </c>
      <c r="D238" s="117" t="str">
        <f t="shared" si="49"/>
        <v/>
      </c>
      <c r="E238" s="117" t="str">
        <f t="shared" si="50"/>
        <v/>
      </c>
      <c r="F238" s="117" t="str">
        <f t="shared" si="51"/>
        <v/>
      </c>
      <c r="H238" s="117" t="str">
        <f t="shared" si="62"/>
        <v/>
      </c>
      <c r="I238" s="117" t="str">
        <f t="shared" si="52"/>
        <v/>
      </c>
      <c r="J238" s="117" t="str">
        <f t="shared" si="53"/>
        <v/>
      </c>
      <c r="K238" s="117" t="str">
        <f t="shared" si="54"/>
        <v/>
      </c>
      <c r="L238" s="117" t="str">
        <f t="shared" si="55"/>
        <v/>
      </c>
      <c r="M238" s="117" t="str">
        <f t="shared" si="63"/>
        <v/>
      </c>
      <c r="N238" s="117" t="str">
        <f t="shared" si="56"/>
        <v/>
      </c>
      <c r="O238" s="117" t="str">
        <f t="shared" si="57"/>
        <v/>
      </c>
      <c r="P238" s="117" t="str">
        <f t="shared" si="58"/>
        <v/>
      </c>
      <c r="Q238" s="117" t="str">
        <f t="shared" si="59"/>
        <v/>
      </c>
    </row>
    <row r="239" spans="1:17" ht="14.4" x14ac:dyDescent="0.3">
      <c r="A239" s="116" t="str">
        <f t="shared" si="60"/>
        <v/>
      </c>
      <c r="B239" s="117" t="str">
        <f t="shared" si="61"/>
        <v/>
      </c>
      <c r="C239" s="117" t="str">
        <f t="shared" si="48"/>
        <v/>
      </c>
      <c r="D239" s="117" t="str">
        <f t="shared" si="49"/>
        <v/>
      </c>
      <c r="E239" s="117" t="str">
        <f t="shared" si="50"/>
        <v/>
      </c>
      <c r="F239" s="117" t="str">
        <f t="shared" si="51"/>
        <v/>
      </c>
      <c r="H239" s="117" t="str">
        <f t="shared" si="62"/>
        <v/>
      </c>
      <c r="I239" s="117" t="str">
        <f t="shared" si="52"/>
        <v/>
      </c>
      <c r="J239" s="117" t="str">
        <f t="shared" si="53"/>
        <v/>
      </c>
      <c r="K239" s="117" t="str">
        <f t="shared" si="54"/>
        <v/>
      </c>
      <c r="L239" s="117" t="str">
        <f t="shared" si="55"/>
        <v/>
      </c>
      <c r="M239" s="117" t="str">
        <f t="shared" si="63"/>
        <v/>
      </c>
      <c r="N239" s="117" t="str">
        <f t="shared" si="56"/>
        <v/>
      </c>
      <c r="O239" s="117" t="str">
        <f t="shared" si="57"/>
        <v/>
      </c>
      <c r="P239" s="117" t="str">
        <f t="shared" si="58"/>
        <v/>
      </c>
      <c r="Q239" s="117" t="str">
        <f t="shared" si="59"/>
        <v/>
      </c>
    </row>
    <row r="240" spans="1:17" ht="14.4" x14ac:dyDescent="0.3">
      <c r="A240" s="116" t="str">
        <f t="shared" si="60"/>
        <v/>
      </c>
      <c r="B240" s="117" t="str">
        <f t="shared" si="61"/>
        <v/>
      </c>
      <c r="C240" s="117" t="str">
        <f t="shared" si="48"/>
        <v/>
      </c>
      <c r="D240" s="117" t="str">
        <f t="shared" si="49"/>
        <v/>
      </c>
      <c r="E240" s="117" t="str">
        <f t="shared" si="50"/>
        <v/>
      </c>
      <c r="F240" s="117" t="str">
        <f t="shared" si="51"/>
        <v/>
      </c>
      <c r="H240" s="117" t="str">
        <f t="shared" si="62"/>
        <v/>
      </c>
      <c r="I240" s="117" t="str">
        <f t="shared" si="52"/>
        <v/>
      </c>
      <c r="J240" s="117" t="str">
        <f t="shared" si="53"/>
        <v/>
      </c>
      <c r="K240" s="117" t="str">
        <f t="shared" si="54"/>
        <v/>
      </c>
      <c r="L240" s="117" t="str">
        <f t="shared" si="55"/>
        <v/>
      </c>
      <c r="M240" s="117" t="str">
        <f t="shared" si="63"/>
        <v/>
      </c>
      <c r="N240" s="117" t="str">
        <f t="shared" si="56"/>
        <v/>
      </c>
      <c r="O240" s="117" t="str">
        <f t="shared" si="57"/>
        <v/>
      </c>
      <c r="P240" s="117" t="str">
        <f t="shared" si="58"/>
        <v/>
      </c>
      <c r="Q240" s="117" t="str">
        <f t="shared" si="59"/>
        <v/>
      </c>
    </row>
    <row r="241" spans="1:17" ht="14.4" x14ac:dyDescent="0.3">
      <c r="A241" s="116" t="str">
        <f t="shared" si="60"/>
        <v/>
      </c>
      <c r="B241" s="117" t="str">
        <f t="shared" si="61"/>
        <v/>
      </c>
      <c r="C241" s="117" t="str">
        <f t="shared" si="48"/>
        <v/>
      </c>
      <c r="D241" s="117" t="str">
        <f t="shared" si="49"/>
        <v/>
      </c>
      <c r="E241" s="117" t="str">
        <f t="shared" si="50"/>
        <v/>
      </c>
      <c r="F241" s="117" t="str">
        <f t="shared" si="51"/>
        <v/>
      </c>
      <c r="H241" s="117" t="str">
        <f t="shared" si="62"/>
        <v/>
      </c>
      <c r="I241" s="117" t="str">
        <f t="shared" si="52"/>
        <v/>
      </c>
      <c r="J241" s="117" t="str">
        <f t="shared" si="53"/>
        <v/>
      </c>
      <c r="K241" s="117" t="str">
        <f t="shared" si="54"/>
        <v/>
      </c>
      <c r="L241" s="117" t="str">
        <f t="shared" si="55"/>
        <v/>
      </c>
      <c r="M241" s="117" t="str">
        <f t="shared" si="63"/>
        <v/>
      </c>
      <c r="N241" s="117" t="str">
        <f t="shared" si="56"/>
        <v/>
      </c>
      <c r="O241" s="117" t="str">
        <f t="shared" si="57"/>
        <v/>
      </c>
      <c r="P241" s="117" t="str">
        <f t="shared" si="58"/>
        <v/>
      </c>
      <c r="Q241" s="117" t="str">
        <f t="shared" si="59"/>
        <v/>
      </c>
    </row>
    <row r="242" spans="1:17" ht="14.4" x14ac:dyDescent="0.3">
      <c r="A242" s="116" t="str">
        <f t="shared" si="60"/>
        <v/>
      </c>
      <c r="B242" s="117" t="str">
        <f t="shared" si="61"/>
        <v/>
      </c>
      <c r="C242" s="117" t="str">
        <f t="shared" si="48"/>
        <v/>
      </c>
      <c r="D242" s="117" t="str">
        <f t="shared" si="49"/>
        <v/>
      </c>
      <c r="E242" s="117" t="str">
        <f t="shared" si="50"/>
        <v/>
      </c>
      <c r="F242" s="117" t="str">
        <f t="shared" si="51"/>
        <v/>
      </c>
      <c r="H242" s="117" t="str">
        <f t="shared" si="62"/>
        <v/>
      </c>
      <c r="I242" s="117" t="str">
        <f t="shared" si="52"/>
        <v/>
      </c>
      <c r="J242" s="117" t="str">
        <f t="shared" si="53"/>
        <v/>
      </c>
      <c r="K242" s="117" t="str">
        <f t="shared" si="54"/>
        <v/>
      </c>
      <c r="L242" s="117" t="str">
        <f t="shared" si="55"/>
        <v/>
      </c>
      <c r="M242" s="117" t="str">
        <f t="shared" si="63"/>
        <v/>
      </c>
      <c r="N242" s="117" t="str">
        <f t="shared" si="56"/>
        <v/>
      </c>
      <c r="O242" s="117" t="str">
        <f t="shared" si="57"/>
        <v/>
      </c>
      <c r="P242" s="117" t="str">
        <f t="shared" si="58"/>
        <v/>
      </c>
      <c r="Q242" s="117" t="str">
        <f t="shared" si="59"/>
        <v/>
      </c>
    </row>
    <row r="243" spans="1:17" ht="14.4" x14ac:dyDescent="0.3">
      <c r="A243" s="116" t="str">
        <f t="shared" si="60"/>
        <v/>
      </c>
      <c r="B243" s="117" t="str">
        <f t="shared" si="61"/>
        <v/>
      </c>
      <c r="C243" s="117" t="str">
        <f t="shared" si="48"/>
        <v/>
      </c>
      <c r="D243" s="117" t="str">
        <f t="shared" si="49"/>
        <v/>
      </c>
      <c r="E243" s="117" t="str">
        <f t="shared" si="50"/>
        <v/>
      </c>
      <c r="F243" s="117" t="str">
        <f t="shared" si="51"/>
        <v/>
      </c>
      <c r="H243" s="117" t="str">
        <f t="shared" si="62"/>
        <v/>
      </c>
      <c r="I243" s="117" t="str">
        <f t="shared" si="52"/>
        <v/>
      </c>
      <c r="J243" s="117" t="str">
        <f t="shared" si="53"/>
        <v/>
      </c>
      <c r="K243" s="117" t="str">
        <f t="shared" si="54"/>
        <v/>
      </c>
      <c r="L243" s="117" t="str">
        <f t="shared" si="55"/>
        <v/>
      </c>
      <c r="M243" s="117" t="str">
        <f t="shared" si="63"/>
        <v/>
      </c>
      <c r="N243" s="117" t="str">
        <f t="shared" si="56"/>
        <v/>
      </c>
      <c r="O243" s="117" t="str">
        <f t="shared" si="57"/>
        <v/>
      </c>
      <c r="P243" s="117" t="str">
        <f t="shared" si="58"/>
        <v/>
      </c>
      <c r="Q243" s="117" t="str">
        <f t="shared" si="59"/>
        <v/>
      </c>
    </row>
    <row r="244" spans="1:17" ht="14.4" x14ac:dyDescent="0.3">
      <c r="A244" s="116" t="str">
        <f t="shared" si="60"/>
        <v/>
      </c>
      <c r="B244" s="117" t="str">
        <f t="shared" si="61"/>
        <v/>
      </c>
      <c r="C244" s="117" t="str">
        <f t="shared" si="48"/>
        <v/>
      </c>
      <c r="D244" s="117" t="str">
        <f t="shared" si="49"/>
        <v/>
      </c>
      <c r="E244" s="117" t="str">
        <f t="shared" si="50"/>
        <v/>
      </c>
      <c r="F244" s="117" t="str">
        <f t="shared" si="51"/>
        <v/>
      </c>
      <c r="H244" s="117" t="str">
        <f t="shared" si="62"/>
        <v/>
      </c>
      <c r="I244" s="117" t="str">
        <f t="shared" si="52"/>
        <v/>
      </c>
      <c r="J244" s="117" t="str">
        <f t="shared" si="53"/>
        <v/>
      </c>
      <c r="K244" s="117" t="str">
        <f t="shared" si="54"/>
        <v/>
      </c>
      <c r="L244" s="117" t="str">
        <f t="shared" si="55"/>
        <v/>
      </c>
      <c r="M244" s="117" t="str">
        <f t="shared" si="63"/>
        <v/>
      </c>
      <c r="N244" s="117" t="str">
        <f t="shared" si="56"/>
        <v/>
      </c>
      <c r="O244" s="117" t="str">
        <f t="shared" si="57"/>
        <v/>
      </c>
      <c r="P244" s="117" t="str">
        <f t="shared" si="58"/>
        <v/>
      </c>
      <c r="Q244" s="117" t="str">
        <f t="shared" si="59"/>
        <v/>
      </c>
    </row>
    <row r="245" spans="1:17" ht="14.4" x14ac:dyDescent="0.3">
      <c r="A245" s="116" t="str">
        <f t="shared" si="60"/>
        <v/>
      </c>
      <c r="B245" s="117" t="str">
        <f t="shared" si="61"/>
        <v/>
      </c>
      <c r="C245" s="117" t="str">
        <f t="shared" si="48"/>
        <v/>
      </c>
      <c r="D245" s="117" t="str">
        <f t="shared" si="49"/>
        <v/>
      </c>
      <c r="E245" s="117" t="str">
        <f t="shared" si="50"/>
        <v/>
      </c>
      <c r="F245" s="117" t="str">
        <f t="shared" si="51"/>
        <v/>
      </c>
      <c r="H245" s="117" t="str">
        <f t="shared" si="62"/>
        <v/>
      </c>
      <c r="I245" s="117" t="str">
        <f t="shared" si="52"/>
        <v/>
      </c>
      <c r="J245" s="117" t="str">
        <f t="shared" si="53"/>
        <v/>
      </c>
      <c r="K245" s="117" t="str">
        <f t="shared" si="54"/>
        <v/>
      </c>
      <c r="L245" s="117" t="str">
        <f t="shared" si="55"/>
        <v/>
      </c>
      <c r="M245" s="117" t="str">
        <f t="shared" si="63"/>
        <v/>
      </c>
      <c r="N245" s="117" t="str">
        <f t="shared" si="56"/>
        <v/>
      </c>
      <c r="O245" s="117" t="str">
        <f t="shared" si="57"/>
        <v/>
      </c>
      <c r="P245" s="117" t="str">
        <f t="shared" si="58"/>
        <v/>
      </c>
      <c r="Q245" s="117" t="str">
        <f t="shared" si="59"/>
        <v/>
      </c>
    </row>
    <row r="246" spans="1:17" ht="14.4" x14ac:dyDescent="0.3">
      <c r="A246" s="116" t="str">
        <f t="shared" si="60"/>
        <v/>
      </c>
      <c r="B246" s="117" t="str">
        <f t="shared" si="61"/>
        <v/>
      </c>
      <c r="C246" s="117" t="str">
        <f t="shared" si="48"/>
        <v/>
      </c>
      <c r="D246" s="117" t="str">
        <f t="shared" si="49"/>
        <v/>
      </c>
      <c r="E246" s="117" t="str">
        <f t="shared" si="50"/>
        <v/>
      </c>
      <c r="F246" s="117" t="str">
        <f t="shared" si="51"/>
        <v/>
      </c>
      <c r="H246" s="117" t="str">
        <f t="shared" si="62"/>
        <v/>
      </c>
      <c r="I246" s="117" t="str">
        <f t="shared" si="52"/>
        <v/>
      </c>
      <c r="J246" s="117" t="str">
        <f t="shared" si="53"/>
        <v/>
      </c>
      <c r="K246" s="117" t="str">
        <f t="shared" si="54"/>
        <v/>
      </c>
      <c r="L246" s="117" t="str">
        <f t="shared" si="55"/>
        <v/>
      </c>
      <c r="M246" s="117" t="str">
        <f t="shared" si="63"/>
        <v/>
      </c>
      <c r="N246" s="117" t="str">
        <f t="shared" si="56"/>
        <v/>
      </c>
      <c r="O246" s="117" t="str">
        <f t="shared" si="57"/>
        <v/>
      </c>
      <c r="P246" s="117" t="str">
        <f t="shared" si="58"/>
        <v/>
      </c>
      <c r="Q246" s="117" t="str">
        <f t="shared" si="59"/>
        <v/>
      </c>
    </row>
    <row r="247" spans="1:17" ht="14.4" x14ac:dyDescent="0.3">
      <c r="A247" s="116" t="str">
        <f t="shared" si="60"/>
        <v/>
      </c>
      <c r="B247" s="117" t="str">
        <f t="shared" si="61"/>
        <v/>
      </c>
      <c r="C247" s="117" t="str">
        <f t="shared" si="48"/>
        <v/>
      </c>
      <c r="D247" s="117" t="str">
        <f t="shared" si="49"/>
        <v/>
      </c>
      <c r="E247" s="117" t="str">
        <f t="shared" si="50"/>
        <v/>
      </c>
      <c r="F247" s="117" t="str">
        <f t="shared" si="51"/>
        <v/>
      </c>
      <c r="H247" s="117" t="str">
        <f t="shared" si="62"/>
        <v/>
      </c>
      <c r="I247" s="117" t="str">
        <f t="shared" si="52"/>
        <v/>
      </c>
      <c r="J247" s="117" t="str">
        <f t="shared" si="53"/>
        <v/>
      </c>
      <c r="K247" s="117" t="str">
        <f t="shared" si="54"/>
        <v/>
      </c>
      <c r="L247" s="117" t="str">
        <f t="shared" si="55"/>
        <v/>
      </c>
      <c r="M247" s="117" t="str">
        <f t="shared" si="63"/>
        <v/>
      </c>
      <c r="N247" s="117" t="str">
        <f t="shared" si="56"/>
        <v/>
      </c>
      <c r="O247" s="117" t="str">
        <f t="shared" si="57"/>
        <v/>
      </c>
      <c r="P247" s="117" t="str">
        <f t="shared" si="58"/>
        <v/>
      </c>
      <c r="Q247" s="117" t="str">
        <f t="shared" si="59"/>
        <v/>
      </c>
    </row>
    <row r="248" spans="1:17" ht="14.4" x14ac:dyDescent="0.3">
      <c r="A248" s="116" t="str">
        <f t="shared" si="60"/>
        <v/>
      </c>
      <c r="B248" s="117" t="str">
        <f t="shared" si="61"/>
        <v/>
      </c>
      <c r="C248" s="117" t="str">
        <f t="shared" si="48"/>
        <v/>
      </c>
      <c r="D248" s="117" t="str">
        <f t="shared" si="49"/>
        <v/>
      </c>
      <c r="E248" s="117" t="str">
        <f t="shared" si="50"/>
        <v/>
      </c>
      <c r="F248" s="117" t="str">
        <f t="shared" si="51"/>
        <v/>
      </c>
      <c r="H248" s="117" t="str">
        <f t="shared" si="62"/>
        <v/>
      </c>
      <c r="I248" s="117" t="str">
        <f t="shared" si="52"/>
        <v/>
      </c>
      <c r="J248" s="117" t="str">
        <f t="shared" si="53"/>
        <v/>
      </c>
      <c r="K248" s="117" t="str">
        <f t="shared" si="54"/>
        <v/>
      </c>
      <c r="L248" s="117" t="str">
        <f t="shared" si="55"/>
        <v/>
      </c>
      <c r="M248" s="117" t="str">
        <f t="shared" si="63"/>
        <v/>
      </c>
      <c r="N248" s="117" t="str">
        <f t="shared" si="56"/>
        <v/>
      </c>
      <c r="O248" s="117" t="str">
        <f t="shared" si="57"/>
        <v/>
      </c>
      <c r="P248" s="117" t="str">
        <f t="shared" si="58"/>
        <v/>
      </c>
      <c r="Q248" s="117" t="str">
        <f t="shared" si="59"/>
        <v/>
      </c>
    </row>
    <row r="249" spans="1:17" ht="14.4" x14ac:dyDescent="0.3">
      <c r="A249" s="116" t="str">
        <f t="shared" si="60"/>
        <v/>
      </c>
      <c r="B249" s="117" t="str">
        <f t="shared" si="61"/>
        <v/>
      </c>
      <c r="C249" s="117" t="str">
        <f t="shared" si="48"/>
        <v/>
      </c>
      <c r="D249" s="117" t="str">
        <f t="shared" si="49"/>
        <v/>
      </c>
      <c r="E249" s="117" t="str">
        <f t="shared" si="50"/>
        <v/>
      </c>
      <c r="F249" s="117" t="str">
        <f t="shared" si="51"/>
        <v/>
      </c>
      <c r="H249" s="117" t="str">
        <f t="shared" si="62"/>
        <v/>
      </c>
      <c r="I249" s="117" t="str">
        <f t="shared" si="52"/>
        <v/>
      </c>
      <c r="J249" s="117" t="str">
        <f t="shared" si="53"/>
        <v/>
      </c>
      <c r="K249" s="117" t="str">
        <f t="shared" si="54"/>
        <v/>
      </c>
      <c r="L249" s="117" t="str">
        <f t="shared" si="55"/>
        <v/>
      </c>
      <c r="M249" s="117" t="str">
        <f t="shared" si="63"/>
        <v/>
      </c>
      <c r="N249" s="117" t="str">
        <f t="shared" si="56"/>
        <v/>
      </c>
      <c r="O249" s="117" t="str">
        <f t="shared" si="57"/>
        <v/>
      </c>
      <c r="P249" s="117" t="str">
        <f t="shared" si="58"/>
        <v/>
      </c>
      <c r="Q249" s="117" t="str">
        <f t="shared" si="59"/>
        <v/>
      </c>
    </row>
    <row r="250" spans="1:17" ht="14.4" x14ac:dyDescent="0.3">
      <c r="A250" s="116" t="str">
        <f t="shared" si="60"/>
        <v/>
      </c>
      <c r="B250" s="117" t="str">
        <f t="shared" si="61"/>
        <v/>
      </c>
      <c r="C250" s="117" t="str">
        <f t="shared" si="48"/>
        <v/>
      </c>
      <c r="D250" s="117" t="str">
        <f t="shared" si="49"/>
        <v/>
      </c>
      <c r="E250" s="117" t="str">
        <f t="shared" si="50"/>
        <v/>
      </c>
      <c r="F250" s="117" t="str">
        <f t="shared" si="51"/>
        <v/>
      </c>
      <c r="H250" s="117" t="str">
        <f t="shared" si="62"/>
        <v/>
      </c>
      <c r="I250" s="117" t="str">
        <f t="shared" si="52"/>
        <v/>
      </c>
      <c r="J250" s="117" t="str">
        <f t="shared" si="53"/>
        <v/>
      </c>
      <c r="K250" s="117" t="str">
        <f t="shared" si="54"/>
        <v/>
      </c>
      <c r="L250" s="117" t="str">
        <f t="shared" si="55"/>
        <v/>
      </c>
      <c r="M250" s="117" t="str">
        <f t="shared" si="63"/>
        <v/>
      </c>
      <c r="N250" s="117" t="str">
        <f t="shared" si="56"/>
        <v/>
      </c>
      <c r="O250" s="117" t="str">
        <f t="shared" si="57"/>
        <v/>
      </c>
      <c r="P250" s="117" t="str">
        <f t="shared" si="58"/>
        <v/>
      </c>
      <c r="Q250" s="117" t="str">
        <f t="shared" si="59"/>
        <v/>
      </c>
    </row>
    <row r="251" spans="1:17" ht="14.4" x14ac:dyDescent="0.3">
      <c r="A251" s="116" t="str">
        <f t="shared" si="60"/>
        <v/>
      </c>
      <c r="B251" s="117" t="str">
        <f t="shared" si="61"/>
        <v/>
      </c>
      <c r="C251" s="117" t="str">
        <f t="shared" si="48"/>
        <v/>
      </c>
      <c r="D251" s="117" t="str">
        <f t="shared" si="49"/>
        <v/>
      </c>
      <c r="E251" s="117" t="str">
        <f t="shared" si="50"/>
        <v/>
      </c>
      <c r="F251" s="117" t="str">
        <f t="shared" si="51"/>
        <v/>
      </c>
      <c r="H251" s="117" t="str">
        <f t="shared" si="62"/>
        <v/>
      </c>
      <c r="I251" s="117" t="str">
        <f t="shared" si="52"/>
        <v/>
      </c>
      <c r="J251" s="117" t="str">
        <f t="shared" si="53"/>
        <v/>
      </c>
      <c r="K251" s="117" t="str">
        <f t="shared" si="54"/>
        <v/>
      </c>
      <c r="L251" s="117" t="str">
        <f t="shared" si="55"/>
        <v/>
      </c>
      <c r="M251" s="117" t="str">
        <f t="shared" si="63"/>
        <v/>
      </c>
      <c r="N251" s="117" t="str">
        <f t="shared" si="56"/>
        <v/>
      </c>
      <c r="O251" s="117" t="str">
        <f t="shared" si="57"/>
        <v/>
      </c>
      <c r="P251" s="117" t="str">
        <f t="shared" si="58"/>
        <v/>
      </c>
      <c r="Q251" s="117" t="str">
        <f t="shared" si="59"/>
        <v/>
      </c>
    </row>
    <row r="252" spans="1:17" ht="14.4" x14ac:dyDescent="0.3">
      <c r="A252" s="116" t="str">
        <f t="shared" si="60"/>
        <v/>
      </c>
      <c r="B252" s="117" t="str">
        <f t="shared" si="61"/>
        <v/>
      </c>
      <c r="C252" s="117" t="str">
        <f t="shared" si="48"/>
        <v/>
      </c>
      <c r="D252" s="117" t="str">
        <f t="shared" si="49"/>
        <v/>
      </c>
      <c r="E252" s="117" t="str">
        <f t="shared" si="50"/>
        <v/>
      </c>
      <c r="F252" s="117" t="str">
        <f t="shared" si="51"/>
        <v/>
      </c>
      <c r="H252" s="117" t="str">
        <f t="shared" si="62"/>
        <v/>
      </c>
      <c r="I252" s="117" t="str">
        <f t="shared" si="52"/>
        <v/>
      </c>
      <c r="J252" s="117" t="str">
        <f t="shared" si="53"/>
        <v/>
      </c>
      <c r="K252" s="117" t="str">
        <f t="shared" si="54"/>
        <v/>
      </c>
      <c r="L252" s="117" t="str">
        <f t="shared" si="55"/>
        <v/>
      </c>
      <c r="M252" s="117" t="str">
        <f t="shared" si="63"/>
        <v/>
      </c>
      <c r="N252" s="117" t="str">
        <f t="shared" si="56"/>
        <v/>
      </c>
      <c r="O252" s="117" t="str">
        <f t="shared" si="57"/>
        <v/>
      </c>
      <c r="P252" s="117" t="str">
        <f t="shared" si="58"/>
        <v/>
      </c>
      <c r="Q252" s="117" t="str">
        <f t="shared" si="59"/>
        <v/>
      </c>
    </row>
    <row r="253" spans="1:17" ht="14.4" x14ac:dyDescent="0.3">
      <c r="A253" s="116" t="str">
        <f t="shared" si="60"/>
        <v/>
      </c>
      <c r="B253" s="117" t="str">
        <f t="shared" si="61"/>
        <v/>
      </c>
      <c r="C253" s="117" t="str">
        <f t="shared" si="48"/>
        <v/>
      </c>
      <c r="D253" s="117" t="str">
        <f t="shared" si="49"/>
        <v/>
      </c>
      <c r="E253" s="117" t="str">
        <f t="shared" si="50"/>
        <v/>
      </c>
      <c r="F253" s="117" t="str">
        <f t="shared" si="51"/>
        <v/>
      </c>
      <c r="H253" s="117" t="str">
        <f t="shared" si="62"/>
        <v/>
      </c>
      <c r="I253" s="117" t="str">
        <f t="shared" si="52"/>
        <v/>
      </c>
      <c r="J253" s="117" t="str">
        <f t="shared" si="53"/>
        <v/>
      </c>
      <c r="K253" s="117" t="str">
        <f t="shared" si="54"/>
        <v/>
      </c>
      <c r="L253" s="117" t="str">
        <f t="shared" si="55"/>
        <v/>
      </c>
      <c r="M253" s="117" t="str">
        <f t="shared" si="63"/>
        <v/>
      </c>
      <c r="N253" s="117" t="str">
        <f t="shared" si="56"/>
        <v/>
      </c>
      <c r="O253" s="117" t="str">
        <f t="shared" si="57"/>
        <v/>
      </c>
      <c r="P253" s="117" t="str">
        <f t="shared" si="58"/>
        <v/>
      </c>
      <c r="Q253" s="117" t="str">
        <f t="shared" si="59"/>
        <v/>
      </c>
    </row>
    <row r="254" spans="1:17" ht="14.4" x14ac:dyDescent="0.3">
      <c r="A254" s="116" t="str">
        <f t="shared" si="60"/>
        <v/>
      </c>
      <c r="B254" s="117" t="str">
        <f t="shared" si="61"/>
        <v/>
      </c>
      <c r="C254" s="117" t="str">
        <f t="shared" si="48"/>
        <v/>
      </c>
      <c r="D254" s="117" t="str">
        <f t="shared" si="49"/>
        <v/>
      </c>
      <c r="E254" s="117" t="str">
        <f t="shared" si="50"/>
        <v/>
      </c>
      <c r="F254" s="117" t="str">
        <f t="shared" si="51"/>
        <v/>
      </c>
      <c r="H254" s="117" t="str">
        <f t="shared" si="62"/>
        <v/>
      </c>
      <c r="I254" s="117" t="str">
        <f t="shared" si="52"/>
        <v/>
      </c>
      <c r="J254" s="117" t="str">
        <f t="shared" si="53"/>
        <v/>
      </c>
      <c r="K254" s="117" t="str">
        <f t="shared" si="54"/>
        <v/>
      </c>
      <c r="L254" s="117" t="str">
        <f t="shared" si="55"/>
        <v/>
      </c>
      <c r="M254" s="117" t="str">
        <f t="shared" si="63"/>
        <v/>
      </c>
      <c r="N254" s="117" t="str">
        <f t="shared" si="56"/>
        <v/>
      </c>
      <c r="O254" s="117" t="str">
        <f t="shared" si="57"/>
        <v/>
      </c>
      <c r="P254" s="117" t="str">
        <f t="shared" si="58"/>
        <v/>
      </c>
      <c r="Q254" s="117" t="str">
        <f t="shared" si="59"/>
        <v/>
      </c>
    </row>
    <row r="255" spans="1:17" ht="14.4" x14ac:dyDescent="0.3">
      <c r="A255" s="116" t="str">
        <f t="shared" si="60"/>
        <v/>
      </c>
      <c r="B255" s="117" t="str">
        <f t="shared" si="61"/>
        <v/>
      </c>
      <c r="C255" s="117" t="str">
        <f t="shared" si="48"/>
        <v/>
      </c>
      <c r="D255" s="117" t="str">
        <f t="shared" si="49"/>
        <v/>
      </c>
      <c r="E255" s="117" t="str">
        <f t="shared" si="50"/>
        <v/>
      </c>
      <c r="F255" s="117" t="str">
        <f t="shared" si="51"/>
        <v/>
      </c>
      <c r="H255" s="117" t="str">
        <f t="shared" si="62"/>
        <v/>
      </c>
      <c r="I255" s="117" t="str">
        <f t="shared" si="52"/>
        <v/>
      </c>
      <c r="J255" s="117" t="str">
        <f t="shared" si="53"/>
        <v/>
      </c>
      <c r="K255" s="117" t="str">
        <f t="shared" si="54"/>
        <v/>
      </c>
      <c r="L255" s="117" t="str">
        <f t="shared" si="55"/>
        <v/>
      </c>
      <c r="M255" s="117" t="str">
        <f t="shared" si="63"/>
        <v/>
      </c>
      <c r="N255" s="117" t="str">
        <f t="shared" si="56"/>
        <v/>
      </c>
      <c r="O255" s="117" t="str">
        <f t="shared" si="57"/>
        <v/>
      </c>
      <c r="P255" s="117" t="str">
        <f t="shared" si="58"/>
        <v/>
      </c>
      <c r="Q255" s="117" t="str">
        <f t="shared" si="59"/>
        <v/>
      </c>
    </row>
    <row r="256" spans="1:17" ht="14.4" x14ac:dyDescent="0.3">
      <c r="A256" s="116" t="str">
        <f t="shared" si="60"/>
        <v/>
      </c>
      <c r="B256" s="117" t="str">
        <f t="shared" si="61"/>
        <v/>
      </c>
      <c r="C256" s="117" t="str">
        <f t="shared" si="48"/>
        <v/>
      </c>
      <c r="D256" s="117" t="str">
        <f t="shared" si="49"/>
        <v/>
      </c>
      <c r="E256" s="117" t="str">
        <f t="shared" si="50"/>
        <v/>
      </c>
      <c r="F256" s="117" t="str">
        <f t="shared" si="51"/>
        <v/>
      </c>
      <c r="H256" s="117" t="str">
        <f t="shared" si="62"/>
        <v/>
      </c>
      <c r="I256" s="117" t="str">
        <f t="shared" si="52"/>
        <v/>
      </c>
      <c r="J256" s="117" t="str">
        <f t="shared" si="53"/>
        <v/>
      </c>
      <c r="K256" s="117" t="str">
        <f t="shared" si="54"/>
        <v/>
      </c>
      <c r="L256" s="117" t="str">
        <f t="shared" si="55"/>
        <v/>
      </c>
      <c r="M256" s="117" t="str">
        <f t="shared" si="63"/>
        <v/>
      </c>
      <c r="N256" s="117" t="str">
        <f t="shared" si="56"/>
        <v/>
      </c>
      <c r="O256" s="117" t="str">
        <f t="shared" si="57"/>
        <v/>
      </c>
      <c r="P256" s="117" t="str">
        <f t="shared" si="58"/>
        <v/>
      </c>
      <c r="Q256" s="117" t="str">
        <f t="shared" si="59"/>
        <v/>
      </c>
    </row>
    <row r="257" spans="1:17" ht="14.4" x14ac:dyDescent="0.3">
      <c r="A257" s="116" t="str">
        <f t="shared" si="60"/>
        <v/>
      </c>
      <c r="B257" s="117" t="str">
        <f t="shared" si="61"/>
        <v/>
      </c>
      <c r="C257" s="117" t="str">
        <f t="shared" si="48"/>
        <v/>
      </c>
      <c r="D257" s="117" t="str">
        <f t="shared" si="49"/>
        <v/>
      </c>
      <c r="E257" s="117" t="str">
        <f t="shared" si="50"/>
        <v/>
      </c>
      <c r="F257" s="117" t="str">
        <f t="shared" si="51"/>
        <v/>
      </c>
      <c r="H257" s="117" t="str">
        <f t="shared" si="62"/>
        <v/>
      </c>
      <c r="I257" s="117" t="str">
        <f t="shared" si="52"/>
        <v/>
      </c>
      <c r="J257" s="117" t="str">
        <f t="shared" si="53"/>
        <v/>
      </c>
      <c r="K257" s="117" t="str">
        <f t="shared" si="54"/>
        <v/>
      </c>
      <c r="L257" s="117" t="str">
        <f t="shared" si="55"/>
        <v/>
      </c>
      <c r="M257" s="117" t="str">
        <f t="shared" si="63"/>
        <v/>
      </c>
      <c r="N257" s="117" t="str">
        <f t="shared" si="56"/>
        <v/>
      </c>
      <c r="O257" s="117" t="str">
        <f t="shared" si="57"/>
        <v/>
      </c>
      <c r="P257" s="117" t="str">
        <f t="shared" si="58"/>
        <v/>
      </c>
      <c r="Q257" s="117" t="str">
        <f t="shared" si="59"/>
        <v/>
      </c>
    </row>
    <row r="258" spans="1:17" ht="14.4" x14ac:dyDescent="0.3">
      <c r="A258" s="116" t="str">
        <f t="shared" si="60"/>
        <v/>
      </c>
      <c r="B258" s="117" t="str">
        <f t="shared" si="61"/>
        <v/>
      </c>
      <c r="C258" s="117" t="str">
        <f t="shared" si="48"/>
        <v/>
      </c>
      <c r="D258" s="117" t="str">
        <f t="shared" si="49"/>
        <v/>
      </c>
      <c r="E258" s="117" t="str">
        <f t="shared" si="50"/>
        <v/>
      </c>
      <c r="F258" s="117" t="str">
        <f t="shared" si="51"/>
        <v/>
      </c>
      <c r="H258" s="117" t="str">
        <f t="shared" si="62"/>
        <v/>
      </c>
      <c r="I258" s="117" t="str">
        <f t="shared" si="52"/>
        <v/>
      </c>
      <c r="J258" s="117" t="str">
        <f t="shared" si="53"/>
        <v/>
      </c>
      <c r="K258" s="117" t="str">
        <f t="shared" si="54"/>
        <v/>
      </c>
      <c r="L258" s="117" t="str">
        <f t="shared" si="55"/>
        <v/>
      </c>
      <c r="M258" s="117" t="str">
        <f t="shared" si="63"/>
        <v/>
      </c>
      <c r="N258" s="117" t="str">
        <f t="shared" si="56"/>
        <v/>
      </c>
      <c r="O258" s="117" t="str">
        <f t="shared" si="57"/>
        <v/>
      </c>
      <c r="P258" s="117" t="str">
        <f t="shared" si="58"/>
        <v/>
      </c>
      <c r="Q258" s="117" t="str">
        <f t="shared" si="59"/>
        <v/>
      </c>
    </row>
    <row r="259" spans="1:17" ht="14.4" x14ac:dyDescent="0.3">
      <c r="A259" s="116" t="str">
        <f t="shared" si="60"/>
        <v/>
      </c>
      <c r="B259" s="117" t="str">
        <f t="shared" si="61"/>
        <v/>
      </c>
      <c r="C259" s="117" t="str">
        <f t="shared" si="48"/>
        <v/>
      </c>
      <c r="D259" s="117" t="str">
        <f t="shared" si="49"/>
        <v/>
      </c>
      <c r="E259" s="117" t="str">
        <f t="shared" si="50"/>
        <v/>
      </c>
      <c r="F259" s="117" t="str">
        <f t="shared" si="51"/>
        <v/>
      </c>
      <c r="H259" s="117" t="str">
        <f t="shared" si="62"/>
        <v/>
      </c>
      <c r="I259" s="117" t="str">
        <f t="shared" si="52"/>
        <v/>
      </c>
      <c r="J259" s="117" t="str">
        <f t="shared" si="53"/>
        <v/>
      </c>
      <c r="K259" s="117" t="str">
        <f t="shared" si="54"/>
        <v/>
      </c>
      <c r="L259" s="117" t="str">
        <f t="shared" si="55"/>
        <v/>
      </c>
      <c r="M259" s="117" t="str">
        <f t="shared" si="63"/>
        <v/>
      </c>
      <c r="N259" s="117" t="str">
        <f t="shared" si="56"/>
        <v/>
      </c>
      <c r="O259" s="117" t="str">
        <f t="shared" si="57"/>
        <v/>
      </c>
      <c r="P259" s="117" t="str">
        <f t="shared" si="58"/>
        <v/>
      </c>
      <c r="Q259" s="117" t="str">
        <f t="shared" si="59"/>
        <v/>
      </c>
    </row>
    <row r="260" spans="1:17" ht="14.4" x14ac:dyDescent="0.3">
      <c r="A260" s="116" t="str">
        <f t="shared" si="60"/>
        <v/>
      </c>
      <c r="B260" s="117" t="str">
        <f t="shared" si="61"/>
        <v/>
      </c>
      <c r="C260" s="117" t="str">
        <f t="shared" si="48"/>
        <v/>
      </c>
      <c r="D260" s="117" t="str">
        <f t="shared" si="49"/>
        <v/>
      </c>
      <c r="E260" s="117" t="str">
        <f t="shared" si="50"/>
        <v/>
      </c>
      <c r="F260" s="117" t="str">
        <f t="shared" si="51"/>
        <v/>
      </c>
      <c r="H260" s="117" t="str">
        <f t="shared" si="62"/>
        <v/>
      </c>
      <c r="I260" s="117" t="str">
        <f t="shared" si="52"/>
        <v/>
      </c>
      <c r="J260" s="117" t="str">
        <f t="shared" si="53"/>
        <v/>
      </c>
      <c r="K260" s="117" t="str">
        <f t="shared" si="54"/>
        <v/>
      </c>
      <c r="L260" s="117" t="str">
        <f t="shared" si="55"/>
        <v/>
      </c>
      <c r="M260" s="117" t="str">
        <f t="shared" si="63"/>
        <v/>
      </c>
      <c r="N260" s="117" t="str">
        <f t="shared" si="56"/>
        <v/>
      </c>
      <c r="O260" s="117" t="str">
        <f t="shared" si="57"/>
        <v/>
      </c>
      <c r="P260" s="117" t="str">
        <f t="shared" si="58"/>
        <v/>
      </c>
      <c r="Q260" s="117" t="str">
        <f t="shared" si="59"/>
        <v/>
      </c>
    </row>
    <row r="261" spans="1:17" ht="14.4" x14ac:dyDescent="0.3">
      <c r="A261" s="116" t="str">
        <f t="shared" si="60"/>
        <v/>
      </c>
      <c r="B261" s="117" t="str">
        <f t="shared" si="61"/>
        <v/>
      </c>
      <c r="C261" s="117" t="str">
        <f t="shared" si="48"/>
        <v/>
      </c>
      <c r="D261" s="117" t="str">
        <f t="shared" si="49"/>
        <v/>
      </c>
      <c r="E261" s="117" t="str">
        <f t="shared" si="50"/>
        <v/>
      </c>
      <c r="F261" s="117" t="str">
        <f t="shared" si="51"/>
        <v/>
      </c>
      <c r="H261" s="117" t="str">
        <f t="shared" si="62"/>
        <v/>
      </c>
      <c r="I261" s="117" t="str">
        <f t="shared" si="52"/>
        <v/>
      </c>
      <c r="J261" s="117" t="str">
        <f t="shared" si="53"/>
        <v/>
      </c>
      <c r="K261" s="117" t="str">
        <f t="shared" si="54"/>
        <v/>
      </c>
      <c r="L261" s="117" t="str">
        <f t="shared" si="55"/>
        <v/>
      </c>
      <c r="M261" s="117" t="str">
        <f t="shared" si="63"/>
        <v/>
      </c>
      <c r="N261" s="117" t="str">
        <f t="shared" si="56"/>
        <v/>
      </c>
      <c r="O261" s="117" t="str">
        <f t="shared" si="57"/>
        <v/>
      </c>
      <c r="P261" s="117" t="str">
        <f t="shared" si="58"/>
        <v/>
      </c>
      <c r="Q261" s="117" t="str">
        <f t="shared" si="59"/>
        <v/>
      </c>
    </row>
    <row r="262" spans="1:17" ht="14.4" x14ac:dyDescent="0.3">
      <c r="A262" s="116" t="str">
        <f t="shared" si="60"/>
        <v/>
      </c>
      <c r="B262" s="117" t="str">
        <f t="shared" si="61"/>
        <v/>
      </c>
      <c r="C262" s="117" t="str">
        <f t="shared" si="48"/>
        <v/>
      </c>
      <c r="D262" s="117" t="str">
        <f t="shared" si="49"/>
        <v/>
      </c>
      <c r="E262" s="117" t="str">
        <f t="shared" si="50"/>
        <v/>
      </c>
      <c r="F262" s="117" t="str">
        <f t="shared" si="51"/>
        <v/>
      </c>
      <c r="H262" s="117" t="str">
        <f t="shared" si="62"/>
        <v/>
      </c>
      <c r="I262" s="117" t="str">
        <f t="shared" si="52"/>
        <v/>
      </c>
      <c r="J262" s="117" t="str">
        <f t="shared" si="53"/>
        <v/>
      </c>
      <c r="K262" s="117" t="str">
        <f t="shared" si="54"/>
        <v/>
      </c>
      <c r="L262" s="117" t="str">
        <f t="shared" si="55"/>
        <v/>
      </c>
      <c r="M262" s="117" t="str">
        <f t="shared" si="63"/>
        <v/>
      </c>
      <c r="N262" s="117" t="str">
        <f t="shared" si="56"/>
        <v/>
      </c>
      <c r="O262" s="117" t="str">
        <f t="shared" si="57"/>
        <v/>
      </c>
      <c r="P262" s="117" t="str">
        <f t="shared" si="58"/>
        <v/>
      </c>
      <c r="Q262" s="117" t="str">
        <f t="shared" si="59"/>
        <v/>
      </c>
    </row>
    <row r="263" spans="1:17" ht="14.4" x14ac:dyDescent="0.3">
      <c r="A263" s="116" t="str">
        <f t="shared" si="60"/>
        <v/>
      </c>
      <c r="B263" s="117" t="str">
        <f t="shared" si="61"/>
        <v/>
      </c>
      <c r="C263" s="117" t="str">
        <f t="shared" si="48"/>
        <v/>
      </c>
      <c r="D263" s="117" t="str">
        <f t="shared" si="49"/>
        <v/>
      </c>
      <c r="E263" s="117" t="str">
        <f t="shared" si="50"/>
        <v/>
      </c>
      <c r="F263" s="117" t="str">
        <f t="shared" si="51"/>
        <v/>
      </c>
      <c r="H263" s="117" t="str">
        <f t="shared" si="62"/>
        <v/>
      </c>
      <c r="I263" s="117" t="str">
        <f t="shared" si="52"/>
        <v/>
      </c>
      <c r="J263" s="117" t="str">
        <f t="shared" si="53"/>
        <v/>
      </c>
      <c r="K263" s="117" t="str">
        <f t="shared" si="54"/>
        <v/>
      </c>
      <c r="L263" s="117" t="str">
        <f t="shared" si="55"/>
        <v/>
      </c>
      <c r="M263" s="117" t="str">
        <f t="shared" si="63"/>
        <v/>
      </c>
      <c r="N263" s="117" t="str">
        <f t="shared" si="56"/>
        <v/>
      </c>
      <c r="O263" s="117" t="str">
        <f t="shared" si="57"/>
        <v/>
      </c>
      <c r="P263" s="117" t="str">
        <f t="shared" si="58"/>
        <v/>
      </c>
      <c r="Q263" s="117" t="str">
        <f t="shared" si="59"/>
        <v/>
      </c>
    </row>
    <row r="264" spans="1:17" ht="14.4" x14ac:dyDescent="0.3">
      <c r="A264" s="116" t="str">
        <f t="shared" si="60"/>
        <v/>
      </c>
      <c r="B264" s="117" t="str">
        <f t="shared" si="61"/>
        <v/>
      </c>
      <c r="C264" s="117" t="str">
        <f t="shared" si="48"/>
        <v/>
      </c>
      <c r="D264" s="117" t="str">
        <f t="shared" si="49"/>
        <v/>
      </c>
      <c r="E264" s="117" t="str">
        <f t="shared" si="50"/>
        <v/>
      </c>
      <c r="F264" s="117" t="str">
        <f t="shared" si="51"/>
        <v/>
      </c>
      <c r="H264" s="117" t="str">
        <f t="shared" si="62"/>
        <v/>
      </c>
      <c r="I264" s="117" t="str">
        <f t="shared" si="52"/>
        <v/>
      </c>
      <c r="J264" s="117" t="str">
        <f t="shared" si="53"/>
        <v/>
      </c>
      <c r="K264" s="117" t="str">
        <f t="shared" si="54"/>
        <v/>
      </c>
      <c r="L264" s="117" t="str">
        <f t="shared" si="55"/>
        <v/>
      </c>
      <c r="M264" s="117" t="str">
        <f t="shared" si="63"/>
        <v/>
      </c>
      <c r="N264" s="117" t="str">
        <f t="shared" si="56"/>
        <v/>
      </c>
      <c r="O264" s="117" t="str">
        <f t="shared" si="57"/>
        <v/>
      </c>
      <c r="P264" s="117" t="str">
        <f t="shared" si="58"/>
        <v/>
      </c>
      <c r="Q264" s="117" t="str">
        <f t="shared" si="59"/>
        <v/>
      </c>
    </row>
    <row r="265" spans="1:17" ht="14.4" x14ac:dyDescent="0.3">
      <c r="A265" s="116" t="str">
        <f t="shared" si="60"/>
        <v/>
      </c>
      <c r="B265" s="117" t="str">
        <f t="shared" si="61"/>
        <v/>
      </c>
      <c r="C265" s="117" t="str">
        <f t="shared" si="48"/>
        <v/>
      </c>
      <c r="D265" s="117" t="str">
        <f t="shared" si="49"/>
        <v/>
      </c>
      <c r="E265" s="117" t="str">
        <f t="shared" si="50"/>
        <v/>
      </c>
      <c r="F265" s="117" t="str">
        <f t="shared" si="51"/>
        <v/>
      </c>
      <c r="H265" s="117" t="str">
        <f t="shared" si="62"/>
        <v/>
      </c>
      <c r="I265" s="117" t="str">
        <f t="shared" si="52"/>
        <v/>
      </c>
      <c r="J265" s="117" t="str">
        <f t="shared" si="53"/>
        <v/>
      </c>
      <c r="K265" s="117" t="str">
        <f t="shared" si="54"/>
        <v/>
      </c>
      <c r="L265" s="117" t="str">
        <f t="shared" si="55"/>
        <v/>
      </c>
      <c r="M265" s="117" t="str">
        <f t="shared" si="63"/>
        <v/>
      </c>
      <c r="N265" s="117" t="str">
        <f t="shared" si="56"/>
        <v/>
      </c>
      <c r="O265" s="117" t="str">
        <f t="shared" si="57"/>
        <v/>
      </c>
      <c r="P265" s="117" t="str">
        <f t="shared" si="58"/>
        <v/>
      </c>
      <c r="Q265" s="117" t="str">
        <f t="shared" si="59"/>
        <v/>
      </c>
    </row>
    <row r="266" spans="1:17" ht="14.4" x14ac:dyDescent="0.3">
      <c r="A266" s="116" t="str">
        <f t="shared" si="60"/>
        <v/>
      </c>
      <c r="B266" s="117" t="str">
        <f t="shared" si="61"/>
        <v/>
      </c>
      <c r="C266" s="117" t="str">
        <f t="shared" si="48"/>
        <v/>
      </c>
      <c r="D266" s="117" t="str">
        <f t="shared" si="49"/>
        <v/>
      </c>
      <c r="E266" s="117" t="str">
        <f t="shared" si="50"/>
        <v/>
      </c>
      <c r="F266" s="117" t="str">
        <f t="shared" si="51"/>
        <v/>
      </c>
      <c r="H266" s="117" t="str">
        <f t="shared" si="62"/>
        <v/>
      </c>
      <c r="I266" s="117" t="str">
        <f t="shared" si="52"/>
        <v/>
      </c>
      <c r="J266" s="117" t="str">
        <f t="shared" si="53"/>
        <v/>
      </c>
      <c r="K266" s="117" t="str">
        <f t="shared" si="54"/>
        <v/>
      </c>
      <c r="L266" s="117" t="str">
        <f t="shared" si="55"/>
        <v/>
      </c>
      <c r="M266" s="117" t="str">
        <f t="shared" si="63"/>
        <v/>
      </c>
      <c r="N266" s="117" t="str">
        <f t="shared" si="56"/>
        <v/>
      </c>
      <c r="O266" s="117" t="str">
        <f t="shared" si="57"/>
        <v/>
      </c>
      <c r="P266" s="117" t="str">
        <f t="shared" si="58"/>
        <v/>
      </c>
      <c r="Q266" s="117" t="str">
        <f t="shared" si="59"/>
        <v/>
      </c>
    </row>
    <row r="267" spans="1:17" ht="14.4" x14ac:dyDescent="0.3">
      <c r="A267" s="116" t="str">
        <f t="shared" si="60"/>
        <v/>
      </c>
      <c r="B267" s="117" t="str">
        <f t="shared" si="61"/>
        <v/>
      </c>
      <c r="C267" s="117" t="str">
        <f t="shared" si="48"/>
        <v/>
      </c>
      <c r="D267" s="117" t="str">
        <f t="shared" si="49"/>
        <v/>
      </c>
      <c r="E267" s="117" t="str">
        <f t="shared" si="50"/>
        <v/>
      </c>
      <c r="F267" s="117" t="str">
        <f t="shared" si="51"/>
        <v/>
      </c>
      <c r="H267" s="117" t="str">
        <f t="shared" si="62"/>
        <v/>
      </c>
      <c r="I267" s="117" t="str">
        <f t="shared" si="52"/>
        <v/>
      </c>
      <c r="J267" s="117" t="str">
        <f t="shared" si="53"/>
        <v/>
      </c>
      <c r="K267" s="117" t="str">
        <f t="shared" si="54"/>
        <v/>
      </c>
      <c r="L267" s="117" t="str">
        <f t="shared" si="55"/>
        <v/>
      </c>
      <c r="M267" s="117" t="str">
        <f t="shared" si="63"/>
        <v/>
      </c>
      <c r="N267" s="117" t="str">
        <f t="shared" si="56"/>
        <v/>
      </c>
      <c r="O267" s="117" t="str">
        <f t="shared" si="57"/>
        <v/>
      </c>
      <c r="P267" s="117" t="str">
        <f t="shared" si="58"/>
        <v/>
      </c>
      <c r="Q267" s="117" t="str">
        <f t="shared" si="59"/>
        <v/>
      </c>
    </row>
    <row r="268" spans="1:17" ht="14.4" x14ac:dyDescent="0.3">
      <c r="A268" s="116" t="str">
        <f t="shared" si="60"/>
        <v/>
      </c>
      <c r="B268" s="117" t="str">
        <f t="shared" si="61"/>
        <v/>
      </c>
      <c r="C268" s="117" t="str">
        <f t="shared" si="48"/>
        <v/>
      </c>
      <c r="D268" s="117" t="str">
        <f t="shared" si="49"/>
        <v/>
      </c>
      <c r="E268" s="117" t="str">
        <f t="shared" si="50"/>
        <v/>
      </c>
      <c r="F268" s="117" t="str">
        <f t="shared" si="51"/>
        <v/>
      </c>
      <c r="H268" s="117" t="str">
        <f t="shared" si="62"/>
        <v/>
      </c>
      <c r="I268" s="117" t="str">
        <f t="shared" si="52"/>
        <v/>
      </c>
      <c r="J268" s="117" t="str">
        <f t="shared" si="53"/>
        <v/>
      </c>
      <c r="K268" s="117" t="str">
        <f t="shared" si="54"/>
        <v/>
      </c>
      <c r="L268" s="117" t="str">
        <f t="shared" si="55"/>
        <v/>
      </c>
      <c r="M268" s="117" t="str">
        <f t="shared" si="63"/>
        <v/>
      </c>
      <c r="N268" s="117" t="str">
        <f t="shared" si="56"/>
        <v/>
      </c>
      <c r="O268" s="117" t="str">
        <f t="shared" si="57"/>
        <v/>
      </c>
      <c r="P268" s="117" t="str">
        <f t="shared" si="58"/>
        <v/>
      </c>
      <c r="Q268" s="117" t="str">
        <f t="shared" si="59"/>
        <v/>
      </c>
    </row>
    <row r="269" spans="1:17" ht="14.4" x14ac:dyDescent="0.3">
      <c r="A269" s="116" t="str">
        <f t="shared" si="60"/>
        <v/>
      </c>
      <c r="B269" s="117" t="str">
        <f t="shared" si="61"/>
        <v/>
      </c>
      <c r="C269" s="117" t="str">
        <f t="shared" si="48"/>
        <v/>
      </c>
      <c r="D269" s="117" t="str">
        <f t="shared" si="49"/>
        <v/>
      </c>
      <c r="E269" s="117" t="str">
        <f t="shared" si="50"/>
        <v/>
      </c>
      <c r="F269" s="117" t="str">
        <f t="shared" si="51"/>
        <v/>
      </c>
      <c r="H269" s="117" t="str">
        <f t="shared" si="62"/>
        <v/>
      </c>
      <c r="I269" s="117" t="str">
        <f t="shared" si="52"/>
        <v/>
      </c>
      <c r="J269" s="117" t="str">
        <f t="shared" si="53"/>
        <v/>
      </c>
      <c r="K269" s="117" t="str">
        <f t="shared" si="54"/>
        <v/>
      </c>
      <c r="L269" s="117" t="str">
        <f t="shared" si="55"/>
        <v/>
      </c>
      <c r="M269" s="117" t="str">
        <f t="shared" si="63"/>
        <v/>
      </c>
      <c r="N269" s="117" t="str">
        <f t="shared" si="56"/>
        <v/>
      </c>
      <c r="O269" s="117" t="str">
        <f t="shared" si="57"/>
        <v/>
      </c>
      <c r="P269" s="117" t="str">
        <f t="shared" si="58"/>
        <v/>
      </c>
      <c r="Q269" s="117" t="str">
        <f t="shared" si="59"/>
        <v/>
      </c>
    </row>
    <row r="270" spans="1:17" ht="14.4" x14ac:dyDescent="0.3">
      <c r="A270" s="116" t="str">
        <f t="shared" si="60"/>
        <v/>
      </c>
      <c r="B270" s="117" t="str">
        <f t="shared" si="61"/>
        <v/>
      </c>
      <c r="C270" s="117" t="str">
        <f t="shared" si="48"/>
        <v/>
      </c>
      <c r="D270" s="117" t="str">
        <f t="shared" si="49"/>
        <v/>
      </c>
      <c r="E270" s="117" t="str">
        <f t="shared" si="50"/>
        <v/>
      </c>
      <c r="F270" s="117" t="str">
        <f t="shared" si="51"/>
        <v/>
      </c>
      <c r="H270" s="117" t="str">
        <f t="shared" si="62"/>
        <v/>
      </c>
      <c r="I270" s="117" t="str">
        <f t="shared" si="52"/>
        <v/>
      </c>
      <c r="J270" s="117" t="str">
        <f t="shared" si="53"/>
        <v/>
      </c>
      <c r="K270" s="117" t="str">
        <f t="shared" si="54"/>
        <v/>
      </c>
      <c r="L270" s="117" t="str">
        <f t="shared" si="55"/>
        <v/>
      </c>
      <c r="M270" s="117" t="str">
        <f t="shared" si="63"/>
        <v/>
      </c>
      <c r="N270" s="117" t="str">
        <f t="shared" si="56"/>
        <v/>
      </c>
      <c r="O270" s="117" t="str">
        <f t="shared" si="57"/>
        <v/>
      </c>
      <c r="P270" s="117" t="str">
        <f t="shared" si="58"/>
        <v/>
      </c>
      <c r="Q270" s="117" t="str">
        <f t="shared" si="59"/>
        <v/>
      </c>
    </row>
    <row r="271" spans="1:17" ht="14.4" x14ac:dyDescent="0.3">
      <c r="A271" s="116" t="str">
        <f t="shared" si="60"/>
        <v/>
      </c>
      <c r="B271" s="117" t="str">
        <f t="shared" si="61"/>
        <v/>
      </c>
      <c r="C271" s="117" t="str">
        <f t="shared" si="48"/>
        <v/>
      </c>
      <c r="D271" s="117" t="str">
        <f t="shared" si="49"/>
        <v/>
      </c>
      <c r="E271" s="117" t="str">
        <f t="shared" si="50"/>
        <v/>
      </c>
      <c r="F271" s="117" t="str">
        <f t="shared" si="51"/>
        <v/>
      </c>
      <c r="H271" s="117" t="str">
        <f t="shared" si="62"/>
        <v/>
      </c>
      <c r="I271" s="117" t="str">
        <f t="shared" si="52"/>
        <v/>
      </c>
      <c r="J271" s="117" t="str">
        <f t="shared" si="53"/>
        <v/>
      </c>
      <c r="K271" s="117" t="str">
        <f t="shared" si="54"/>
        <v/>
      </c>
      <c r="L271" s="117" t="str">
        <f t="shared" si="55"/>
        <v/>
      </c>
      <c r="M271" s="117" t="str">
        <f t="shared" si="63"/>
        <v/>
      </c>
      <c r="N271" s="117" t="str">
        <f t="shared" si="56"/>
        <v/>
      </c>
      <c r="O271" s="117" t="str">
        <f t="shared" si="57"/>
        <v/>
      </c>
      <c r="P271" s="117" t="str">
        <f t="shared" si="58"/>
        <v/>
      </c>
      <c r="Q271" s="117" t="str">
        <f t="shared" si="59"/>
        <v/>
      </c>
    </row>
    <row r="272" spans="1:17" ht="14.4" x14ac:dyDescent="0.3">
      <c r="A272" s="116" t="str">
        <f t="shared" si="60"/>
        <v/>
      </c>
      <c r="B272" s="117" t="str">
        <f t="shared" si="61"/>
        <v/>
      </c>
      <c r="C272" s="117" t="str">
        <f t="shared" si="48"/>
        <v/>
      </c>
      <c r="D272" s="117" t="str">
        <f t="shared" si="49"/>
        <v/>
      </c>
      <c r="E272" s="117" t="str">
        <f t="shared" si="50"/>
        <v/>
      </c>
      <c r="F272" s="117" t="str">
        <f t="shared" si="51"/>
        <v/>
      </c>
      <c r="H272" s="117" t="str">
        <f t="shared" si="62"/>
        <v/>
      </c>
      <c r="I272" s="117" t="str">
        <f t="shared" si="52"/>
        <v/>
      </c>
      <c r="J272" s="117" t="str">
        <f t="shared" si="53"/>
        <v/>
      </c>
      <c r="K272" s="117" t="str">
        <f t="shared" si="54"/>
        <v/>
      </c>
      <c r="L272" s="117" t="str">
        <f t="shared" si="55"/>
        <v/>
      </c>
      <c r="M272" s="117" t="str">
        <f t="shared" si="63"/>
        <v/>
      </c>
      <c r="N272" s="117" t="str">
        <f t="shared" si="56"/>
        <v/>
      </c>
      <c r="O272" s="117" t="str">
        <f t="shared" si="57"/>
        <v/>
      </c>
      <c r="P272" s="117" t="str">
        <f t="shared" si="58"/>
        <v/>
      </c>
      <c r="Q272" s="117" t="str">
        <f t="shared" si="59"/>
        <v/>
      </c>
    </row>
    <row r="273" spans="1:17" ht="14.4" x14ac:dyDescent="0.3">
      <c r="A273" s="116" t="str">
        <f t="shared" si="60"/>
        <v/>
      </c>
      <c r="B273" s="117" t="str">
        <f t="shared" si="61"/>
        <v/>
      </c>
      <c r="C273" s="117" t="str">
        <f t="shared" si="48"/>
        <v/>
      </c>
      <c r="D273" s="117" t="str">
        <f t="shared" si="49"/>
        <v/>
      </c>
      <c r="E273" s="117" t="str">
        <f t="shared" si="50"/>
        <v/>
      </c>
      <c r="F273" s="117" t="str">
        <f t="shared" si="51"/>
        <v/>
      </c>
      <c r="H273" s="117" t="str">
        <f t="shared" si="62"/>
        <v/>
      </c>
      <c r="I273" s="117" t="str">
        <f t="shared" si="52"/>
        <v/>
      </c>
      <c r="J273" s="117" t="str">
        <f t="shared" si="53"/>
        <v/>
      </c>
      <c r="K273" s="117" t="str">
        <f t="shared" si="54"/>
        <v/>
      </c>
      <c r="L273" s="117" t="str">
        <f t="shared" si="55"/>
        <v/>
      </c>
      <c r="M273" s="117" t="str">
        <f t="shared" si="63"/>
        <v/>
      </c>
      <c r="N273" s="117" t="str">
        <f t="shared" si="56"/>
        <v/>
      </c>
      <c r="O273" s="117" t="str">
        <f t="shared" si="57"/>
        <v/>
      </c>
      <c r="P273" s="117" t="str">
        <f t="shared" si="58"/>
        <v/>
      </c>
      <c r="Q273" s="117" t="str">
        <f t="shared" si="59"/>
        <v/>
      </c>
    </row>
    <row r="274" spans="1:17" ht="14.4" x14ac:dyDescent="0.3">
      <c r="A274" s="116" t="str">
        <f t="shared" si="60"/>
        <v/>
      </c>
      <c r="B274" s="117" t="str">
        <f t="shared" si="61"/>
        <v/>
      </c>
      <c r="C274" s="117" t="str">
        <f t="shared" ref="C274:C337" si="64">IF($B274="","",MIN($B$7,$B274+$D274))</f>
        <v/>
      </c>
      <c r="D274" s="117" t="str">
        <f t="shared" ref="D274:D337" si="65">IF($B274="","",$B274*($B$6/12))</f>
        <v/>
      </c>
      <c r="E274" s="117" t="str">
        <f t="shared" ref="E274:E337" si="66">IF($B274="","",$C274-$D274)</f>
        <v/>
      </c>
      <c r="F274" s="117" t="str">
        <f t="shared" ref="F274:F337" si="67">IF($B274="","",MAX($B274+$D274-$C274,0))</f>
        <v/>
      </c>
      <c r="H274" s="117" t="str">
        <f t="shared" si="62"/>
        <v/>
      </c>
      <c r="I274" s="117" t="str">
        <f t="shared" ref="I274:I337" si="68">IF($H274="","",MIN($B$13,$H274+$J274))</f>
        <v/>
      </c>
      <c r="J274" s="117" t="str">
        <f t="shared" ref="J274:J337" si="69">IF($H274="","",$H274*(IF($A274&lt;=$B$11,$B$10,$B$12)/12))</f>
        <v/>
      </c>
      <c r="K274" s="117" t="str">
        <f t="shared" ref="K274:K337" si="70">IF($H274="","",$I274-$J274)</f>
        <v/>
      </c>
      <c r="L274" s="117" t="str">
        <f t="shared" ref="L274:L337" si="71">IF($H274="","",MAX($H274+$J274-$I274,0))</f>
        <v/>
      </c>
      <c r="M274" s="117" t="str">
        <f t="shared" si="63"/>
        <v/>
      </c>
      <c r="N274" s="117" t="str">
        <f t="shared" ref="N274:N337" si="72">IF($M274="","",MIN($B$14,$M274+$O274))</f>
        <v/>
      </c>
      <c r="O274" s="117" t="str">
        <f t="shared" ref="O274:O337" si="73">IF($M274="","",$M274*($B$6/12))</f>
        <v/>
      </c>
      <c r="P274" s="117" t="str">
        <f t="shared" ref="P274:P337" si="74">IF($M274="","",$N274-$O274)</f>
        <v/>
      </c>
      <c r="Q274" s="117" t="str">
        <f t="shared" ref="Q274:Q337" si="75">IF($M274="","",MAX($M274+$O274-$N274,0))</f>
        <v/>
      </c>
    </row>
    <row r="275" spans="1:17" ht="14.4" x14ac:dyDescent="0.3">
      <c r="A275" s="116" t="str">
        <f t="shared" ref="A275:A338" si="76">IF(AND(N($F274)&lt;=0,N($L274)&lt;=0,N($Q274)&lt;=0),"",$A274+1)</f>
        <v/>
      </c>
      <c r="B275" s="117" t="str">
        <f t="shared" ref="B275:B338" si="77">IF(N($F274)&lt;=0,"",$F274)</f>
        <v/>
      </c>
      <c r="C275" s="117" t="str">
        <f t="shared" si="64"/>
        <v/>
      </c>
      <c r="D275" s="117" t="str">
        <f t="shared" si="65"/>
        <v/>
      </c>
      <c r="E275" s="117" t="str">
        <f t="shared" si="66"/>
        <v/>
      </c>
      <c r="F275" s="117" t="str">
        <f t="shared" si="67"/>
        <v/>
      </c>
      <c r="H275" s="117" t="str">
        <f t="shared" ref="H275:H338" si="78">IF(N($L274)&lt;=0,"",$L274)</f>
        <v/>
      </c>
      <c r="I275" s="117" t="str">
        <f t="shared" si="68"/>
        <v/>
      </c>
      <c r="J275" s="117" t="str">
        <f t="shared" si="69"/>
        <v/>
      </c>
      <c r="K275" s="117" t="str">
        <f t="shared" si="70"/>
        <v/>
      </c>
      <c r="L275" s="117" t="str">
        <f t="shared" si="71"/>
        <v/>
      </c>
      <c r="M275" s="117" t="str">
        <f t="shared" ref="M275:M338" si="79">IF(N($Q274)&lt;=0,"",$Q274)</f>
        <v/>
      </c>
      <c r="N275" s="117" t="str">
        <f t="shared" si="72"/>
        <v/>
      </c>
      <c r="O275" s="117" t="str">
        <f t="shared" si="73"/>
        <v/>
      </c>
      <c r="P275" s="117" t="str">
        <f t="shared" si="74"/>
        <v/>
      </c>
      <c r="Q275" s="117" t="str">
        <f t="shared" si="75"/>
        <v/>
      </c>
    </row>
    <row r="276" spans="1:17" ht="14.4" x14ac:dyDescent="0.3">
      <c r="A276" s="116" t="str">
        <f t="shared" si="76"/>
        <v/>
      </c>
      <c r="B276" s="117" t="str">
        <f t="shared" si="77"/>
        <v/>
      </c>
      <c r="C276" s="117" t="str">
        <f t="shared" si="64"/>
        <v/>
      </c>
      <c r="D276" s="117" t="str">
        <f t="shared" si="65"/>
        <v/>
      </c>
      <c r="E276" s="117" t="str">
        <f t="shared" si="66"/>
        <v/>
      </c>
      <c r="F276" s="117" t="str">
        <f t="shared" si="67"/>
        <v/>
      </c>
      <c r="H276" s="117" t="str">
        <f t="shared" si="78"/>
        <v/>
      </c>
      <c r="I276" s="117" t="str">
        <f t="shared" si="68"/>
        <v/>
      </c>
      <c r="J276" s="117" t="str">
        <f t="shared" si="69"/>
        <v/>
      </c>
      <c r="K276" s="117" t="str">
        <f t="shared" si="70"/>
        <v/>
      </c>
      <c r="L276" s="117" t="str">
        <f t="shared" si="71"/>
        <v/>
      </c>
      <c r="M276" s="117" t="str">
        <f t="shared" si="79"/>
        <v/>
      </c>
      <c r="N276" s="117" t="str">
        <f t="shared" si="72"/>
        <v/>
      </c>
      <c r="O276" s="117" t="str">
        <f t="shared" si="73"/>
        <v/>
      </c>
      <c r="P276" s="117" t="str">
        <f t="shared" si="74"/>
        <v/>
      </c>
      <c r="Q276" s="117" t="str">
        <f t="shared" si="75"/>
        <v/>
      </c>
    </row>
    <row r="277" spans="1:17" ht="14.4" x14ac:dyDescent="0.3">
      <c r="A277" s="116" t="str">
        <f t="shared" si="76"/>
        <v/>
      </c>
      <c r="B277" s="117" t="str">
        <f t="shared" si="77"/>
        <v/>
      </c>
      <c r="C277" s="117" t="str">
        <f t="shared" si="64"/>
        <v/>
      </c>
      <c r="D277" s="117" t="str">
        <f t="shared" si="65"/>
        <v/>
      </c>
      <c r="E277" s="117" t="str">
        <f t="shared" si="66"/>
        <v/>
      </c>
      <c r="F277" s="117" t="str">
        <f t="shared" si="67"/>
        <v/>
      </c>
      <c r="H277" s="117" t="str">
        <f t="shared" si="78"/>
        <v/>
      </c>
      <c r="I277" s="117" t="str">
        <f t="shared" si="68"/>
        <v/>
      </c>
      <c r="J277" s="117" t="str">
        <f t="shared" si="69"/>
        <v/>
      </c>
      <c r="K277" s="117" t="str">
        <f t="shared" si="70"/>
        <v/>
      </c>
      <c r="L277" s="117" t="str">
        <f t="shared" si="71"/>
        <v/>
      </c>
      <c r="M277" s="117" t="str">
        <f t="shared" si="79"/>
        <v/>
      </c>
      <c r="N277" s="117" t="str">
        <f t="shared" si="72"/>
        <v/>
      </c>
      <c r="O277" s="117" t="str">
        <f t="shared" si="73"/>
        <v/>
      </c>
      <c r="P277" s="117" t="str">
        <f t="shared" si="74"/>
        <v/>
      </c>
      <c r="Q277" s="117" t="str">
        <f t="shared" si="75"/>
        <v/>
      </c>
    </row>
    <row r="278" spans="1:17" ht="14.4" x14ac:dyDescent="0.3">
      <c r="A278" s="116" t="str">
        <f t="shared" si="76"/>
        <v/>
      </c>
      <c r="B278" s="117" t="str">
        <f t="shared" si="77"/>
        <v/>
      </c>
      <c r="C278" s="117" t="str">
        <f t="shared" si="64"/>
        <v/>
      </c>
      <c r="D278" s="117" t="str">
        <f t="shared" si="65"/>
        <v/>
      </c>
      <c r="E278" s="117" t="str">
        <f t="shared" si="66"/>
        <v/>
      </c>
      <c r="F278" s="117" t="str">
        <f t="shared" si="67"/>
        <v/>
      </c>
      <c r="H278" s="117" t="str">
        <f t="shared" si="78"/>
        <v/>
      </c>
      <c r="I278" s="117" t="str">
        <f t="shared" si="68"/>
        <v/>
      </c>
      <c r="J278" s="117" t="str">
        <f t="shared" si="69"/>
        <v/>
      </c>
      <c r="K278" s="117" t="str">
        <f t="shared" si="70"/>
        <v/>
      </c>
      <c r="L278" s="117" t="str">
        <f t="shared" si="71"/>
        <v/>
      </c>
      <c r="M278" s="117" t="str">
        <f t="shared" si="79"/>
        <v/>
      </c>
      <c r="N278" s="117" t="str">
        <f t="shared" si="72"/>
        <v/>
      </c>
      <c r="O278" s="117" t="str">
        <f t="shared" si="73"/>
        <v/>
      </c>
      <c r="P278" s="117" t="str">
        <f t="shared" si="74"/>
        <v/>
      </c>
      <c r="Q278" s="117" t="str">
        <f t="shared" si="75"/>
        <v/>
      </c>
    </row>
    <row r="279" spans="1:17" ht="14.4" x14ac:dyDescent="0.3">
      <c r="A279" s="116" t="str">
        <f t="shared" si="76"/>
        <v/>
      </c>
      <c r="B279" s="117" t="str">
        <f t="shared" si="77"/>
        <v/>
      </c>
      <c r="C279" s="117" t="str">
        <f t="shared" si="64"/>
        <v/>
      </c>
      <c r="D279" s="117" t="str">
        <f t="shared" si="65"/>
        <v/>
      </c>
      <c r="E279" s="117" t="str">
        <f t="shared" si="66"/>
        <v/>
      </c>
      <c r="F279" s="117" t="str">
        <f t="shared" si="67"/>
        <v/>
      </c>
      <c r="H279" s="117" t="str">
        <f t="shared" si="78"/>
        <v/>
      </c>
      <c r="I279" s="117" t="str">
        <f t="shared" si="68"/>
        <v/>
      </c>
      <c r="J279" s="117" t="str">
        <f t="shared" si="69"/>
        <v/>
      </c>
      <c r="K279" s="117" t="str">
        <f t="shared" si="70"/>
        <v/>
      </c>
      <c r="L279" s="117" t="str">
        <f t="shared" si="71"/>
        <v/>
      </c>
      <c r="M279" s="117" t="str">
        <f t="shared" si="79"/>
        <v/>
      </c>
      <c r="N279" s="117" t="str">
        <f t="shared" si="72"/>
        <v/>
      </c>
      <c r="O279" s="117" t="str">
        <f t="shared" si="73"/>
        <v/>
      </c>
      <c r="P279" s="117" t="str">
        <f t="shared" si="74"/>
        <v/>
      </c>
      <c r="Q279" s="117" t="str">
        <f t="shared" si="75"/>
        <v/>
      </c>
    </row>
    <row r="280" spans="1:17" ht="14.4" x14ac:dyDescent="0.3">
      <c r="A280" s="116" t="str">
        <f t="shared" si="76"/>
        <v/>
      </c>
      <c r="B280" s="117" t="str">
        <f t="shared" si="77"/>
        <v/>
      </c>
      <c r="C280" s="117" t="str">
        <f t="shared" si="64"/>
        <v/>
      </c>
      <c r="D280" s="117" t="str">
        <f t="shared" si="65"/>
        <v/>
      </c>
      <c r="E280" s="117" t="str">
        <f t="shared" si="66"/>
        <v/>
      </c>
      <c r="F280" s="117" t="str">
        <f t="shared" si="67"/>
        <v/>
      </c>
      <c r="H280" s="117" t="str">
        <f t="shared" si="78"/>
        <v/>
      </c>
      <c r="I280" s="117" t="str">
        <f t="shared" si="68"/>
        <v/>
      </c>
      <c r="J280" s="117" t="str">
        <f t="shared" si="69"/>
        <v/>
      </c>
      <c r="K280" s="117" t="str">
        <f t="shared" si="70"/>
        <v/>
      </c>
      <c r="L280" s="117" t="str">
        <f t="shared" si="71"/>
        <v/>
      </c>
      <c r="M280" s="117" t="str">
        <f t="shared" si="79"/>
        <v/>
      </c>
      <c r="N280" s="117" t="str">
        <f t="shared" si="72"/>
        <v/>
      </c>
      <c r="O280" s="117" t="str">
        <f t="shared" si="73"/>
        <v/>
      </c>
      <c r="P280" s="117" t="str">
        <f t="shared" si="74"/>
        <v/>
      </c>
      <c r="Q280" s="117" t="str">
        <f t="shared" si="75"/>
        <v/>
      </c>
    </row>
    <row r="281" spans="1:17" ht="14.4" x14ac:dyDescent="0.3">
      <c r="A281" s="116" t="str">
        <f t="shared" si="76"/>
        <v/>
      </c>
      <c r="B281" s="117" t="str">
        <f t="shared" si="77"/>
        <v/>
      </c>
      <c r="C281" s="117" t="str">
        <f t="shared" si="64"/>
        <v/>
      </c>
      <c r="D281" s="117" t="str">
        <f t="shared" si="65"/>
        <v/>
      </c>
      <c r="E281" s="117" t="str">
        <f t="shared" si="66"/>
        <v/>
      </c>
      <c r="F281" s="117" t="str">
        <f t="shared" si="67"/>
        <v/>
      </c>
      <c r="H281" s="117" t="str">
        <f t="shared" si="78"/>
        <v/>
      </c>
      <c r="I281" s="117" t="str">
        <f t="shared" si="68"/>
        <v/>
      </c>
      <c r="J281" s="117" t="str">
        <f t="shared" si="69"/>
        <v/>
      </c>
      <c r="K281" s="117" t="str">
        <f t="shared" si="70"/>
        <v/>
      </c>
      <c r="L281" s="117" t="str">
        <f t="shared" si="71"/>
        <v/>
      </c>
      <c r="M281" s="117" t="str">
        <f t="shared" si="79"/>
        <v/>
      </c>
      <c r="N281" s="117" t="str">
        <f t="shared" si="72"/>
        <v/>
      </c>
      <c r="O281" s="117" t="str">
        <f t="shared" si="73"/>
        <v/>
      </c>
      <c r="P281" s="117" t="str">
        <f t="shared" si="74"/>
        <v/>
      </c>
      <c r="Q281" s="117" t="str">
        <f t="shared" si="75"/>
        <v/>
      </c>
    </row>
    <row r="282" spans="1:17" ht="14.4" x14ac:dyDescent="0.3">
      <c r="A282" s="116" t="str">
        <f t="shared" si="76"/>
        <v/>
      </c>
      <c r="B282" s="117" t="str">
        <f t="shared" si="77"/>
        <v/>
      </c>
      <c r="C282" s="117" t="str">
        <f t="shared" si="64"/>
        <v/>
      </c>
      <c r="D282" s="117" t="str">
        <f t="shared" si="65"/>
        <v/>
      </c>
      <c r="E282" s="117" t="str">
        <f t="shared" si="66"/>
        <v/>
      </c>
      <c r="F282" s="117" t="str">
        <f t="shared" si="67"/>
        <v/>
      </c>
      <c r="H282" s="117" t="str">
        <f t="shared" si="78"/>
        <v/>
      </c>
      <c r="I282" s="117" t="str">
        <f t="shared" si="68"/>
        <v/>
      </c>
      <c r="J282" s="117" t="str">
        <f t="shared" si="69"/>
        <v/>
      </c>
      <c r="K282" s="117" t="str">
        <f t="shared" si="70"/>
        <v/>
      </c>
      <c r="L282" s="117" t="str">
        <f t="shared" si="71"/>
        <v/>
      </c>
      <c r="M282" s="117" t="str">
        <f t="shared" si="79"/>
        <v/>
      </c>
      <c r="N282" s="117" t="str">
        <f t="shared" si="72"/>
        <v/>
      </c>
      <c r="O282" s="117" t="str">
        <f t="shared" si="73"/>
        <v/>
      </c>
      <c r="P282" s="117" t="str">
        <f t="shared" si="74"/>
        <v/>
      </c>
      <c r="Q282" s="117" t="str">
        <f t="shared" si="75"/>
        <v/>
      </c>
    </row>
    <row r="283" spans="1:17" ht="14.4" x14ac:dyDescent="0.3">
      <c r="A283" s="116" t="str">
        <f t="shared" si="76"/>
        <v/>
      </c>
      <c r="B283" s="117" t="str">
        <f t="shared" si="77"/>
        <v/>
      </c>
      <c r="C283" s="117" t="str">
        <f t="shared" si="64"/>
        <v/>
      </c>
      <c r="D283" s="117" t="str">
        <f t="shared" si="65"/>
        <v/>
      </c>
      <c r="E283" s="117" t="str">
        <f t="shared" si="66"/>
        <v/>
      </c>
      <c r="F283" s="117" t="str">
        <f t="shared" si="67"/>
        <v/>
      </c>
      <c r="H283" s="117" t="str">
        <f t="shared" si="78"/>
        <v/>
      </c>
      <c r="I283" s="117" t="str">
        <f t="shared" si="68"/>
        <v/>
      </c>
      <c r="J283" s="117" t="str">
        <f t="shared" si="69"/>
        <v/>
      </c>
      <c r="K283" s="117" t="str">
        <f t="shared" si="70"/>
        <v/>
      </c>
      <c r="L283" s="117" t="str">
        <f t="shared" si="71"/>
        <v/>
      </c>
      <c r="M283" s="117" t="str">
        <f t="shared" si="79"/>
        <v/>
      </c>
      <c r="N283" s="117" t="str">
        <f t="shared" si="72"/>
        <v/>
      </c>
      <c r="O283" s="117" t="str">
        <f t="shared" si="73"/>
        <v/>
      </c>
      <c r="P283" s="117" t="str">
        <f t="shared" si="74"/>
        <v/>
      </c>
      <c r="Q283" s="117" t="str">
        <f t="shared" si="75"/>
        <v/>
      </c>
    </row>
    <row r="284" spans="1:17" ht="14.4" x14ac:dyDescent="0.3">
      <c r="A284" s="116" t="str">
        <f t="shared" si="76"/>
        <v/>
      </c>
      <c r="B284" s="117" t="str">
        <f t="shared" si="77"/>
        <v/>
      </c>
      <c r="C284" s="117" t="str">
        <f t="shared" si="64"/>
        <v/>
      </c>
      <c r="D284" s="117" t="str">
        <f t="shared" si="65"/>
        <v/>
      </c>
      <c r="E284" s="117" t="str">
        <f t="shared" si="66"/>
        <v/>
      </c>
      <c r="F284" s="117" t="str">
        <f t="shared" si="67"/>
        <v/>
      </c>
      <c r="H284" s="117" t="str">
        <f t="shared" si="78"/>
        <v/>
      </c>
      <c r="I284" s="117" t="str">
        <f t="shared" si="68"/>
        <v/>
      </c>
      <c r="J284" s="117" t="str">
        <f t="shared" si="69"/>
        <v/>
      </c>
      <c r="K284" s="117" t="str">
        <f t="shared" si="70"/>
        <v/>
      </c>
      <c r="L284" s="117" t="str">
        <f t="shared" si="71"/>
        <v/>
      </c>
      <c r="M284" s="117" t="str">
        <f t="shared" si="79"/>
        <v/>
      </c>
      <c r="N284" s="117" t="str">
        <f t="shared" si="72"/>
        <v/>
      </c>
      <c r="O284" s="117" t="str">
        <f t="shared" si="73"/>
        <v/>
      </c>
      <c r="P284" s="117" t="str">
        <f t="shared" si="74"/>
        <v/>
      </c>
      <c r="Q284" s="117" t="str">
        <f t="shared" si="75"/>
        <v/>
      </c>
    </row>
    <row r="285" spans="1:17" ht="14.4" x14ac:dyDescent="0.3">
      <c r="A285" s="116" t="str">
        <f t="shared" si="76"/>
        <v/>
      </c>
      <c r="B285" s="117" t="str">
        <f t="shared" si="77"/>
        <v/>
      </c>
      <c r="C285" s="117" t="str">
        <f t="shared" si="64"/>
        <v/>
      </c>
      <c r="D285" s="117" t="str">
        <f t="shared" si="65"/>
        <v/>
      </c>
      <c r="E285" s="117" t="str">
        <f t="shared" si="66"/>
        <v/>
      </c>
      <c r="F285" s="117" t="str">
        <f t="shared" si="67"/>
        <v/>
      </c>
      <c r="H285" s="117" t="str">
        <f t="shared" si="78"/>
        <v/>
      </c>
      <c r="I285" s="117" t="str">
        <f t="shared" si="68"/>
        <v/>
      </c>
      <c r="J285" s="117" t="str">
        <f t="shared" si="69"/>
        <v/>
      </c>
      <c r="K285" s="117" t="str">
        <f t="shared" si="70"/>
        <v/>
      </c>
      <c r="L285" s="117" t="str">
        <f t="shared" si="71"/>
        <v/>
      </c>
      <c r="M285" s="117" t="str">
        <f t="shared" si="79"/>
        <v/>
      </c>
      <c r="N285" s="117" t="str">
        <f t="shared" si="72"/>
        <v/>
      </c>
      <c r="O285" s="117" t="str">
        <f t="shared" si="73"/>
        <v/>
      </c>
      <c r="P285" s="117" t="str">
        <f t="shared" si="74"/>
        <v/>
      </c>
      <c r="Q285" s="117" t="str">
        <f t="shared" si="75"/>
        <v/>
      </c>
    </row>
    <row r="286" spans="1:17" ht="14.4" x14ac:dyDescent="0.3">
      <c r="A286" s="116" t="str">
        <f t="shared" si="76"/>
        <v/>
      </c>
      <c r="B286" s="117" t="str">
        <f t="shared" si="77"/>
        <v/>
      </c>
      <c r="C286" s="117" t="str">
        <f t="shared" si="64"/>
        <v/>
      </c>
      <c r="D286" s="117" t="str">
        <f t="shared" si="65"/>
        <v/>
      </c>
      <c r="E286" s="117" t="str">
        <f t="shared" si="66"/>
        <v/>
      </c>
      <c r="F286" s="117" t="str">
        <f t="shared" si="67"/>
        <v/>
      </c>
      <c r="H286" s="117" t="str">
        <f t="shared" si="78"/>
        <v/>
      </c>
      <c r="I286" s="117" t="str">
        <f t="shared" si="68"/>
        <v/>
      </c>
      <c r="J286" s="117" t="str">
        <f t="shared" si="69"/>
        <v/>
      </c>
      <c r="K286" s="117" t="str">
        <f t="shared" si="70"/>
        <v/>
      </c>
      <c r="L286" s="117" t="str">
        <f t="shared" si="71"/>
        <v/>
      </c>
      <c r="M286" s="117" t="str">
        <f t="shared" si="79"/>
        <v/>
      </c>
      <c r="N286" s="117" t="str">
        <f t="shared" si="72"/>
        <v/>
      </c>
      <c r="O286" s="117" t="str">
        <f t="shared" si="73"/>
        <v/>
      </c>
      <c r="P286" s="117" t="str">
        <f t="shared" si="74"/>
        <v/>
      </c>
      <c r="Q286" s="117" t="str">
        <f t="shared" si="75"/>
        <v/>
      </c>
    </row>
    <row r="287" spans="1:17" ht="14.4" x14ac:dyDescent="0.3">
      <c r="A287" s="116" t="str">
        <f t="shared" si="76"/>
        <v/>
      </c>
      <c r="B287" s="117" t="str">
        <f t="shared" si="77"/>
        <v/>
      </c>
      <c r="C287" s="117" t="str">
        <f t="shared" si="64"/>
        <v/>
      </c>
      <c r="D287" s="117" t="str">
        <f t="shared" si="65"/>
        <v/>
      </c>
      <c r="E287" s="117" t="str">
        <f t="shared" si="66"/>
        <v/>
      </c>
      <c r="F287" s="117" t="str">
        <f t="shared" si="67"/>
        <v/>
      </c>
      <c r="H287" s="117" t="str">
        <f t="shared" si="78"/>
        <v/>
      </c>
      <c r="I287" s="117" t="str">
        <f t="shared" si="68"/>
        <v/>
      </c>
      <c r="J287" s="117" t="str">
        <f t="shared" si="69"/>
        <v/>
      </c>
      <c r="K287" s="117" t="str">
        <f t="shared" si="70"/>
        <v/>
      </c>
      <c r="L287" s="117" t="str">
        <f t="shared" si="71"/>
        <v/>
      </c>
      <c r="M287" s="117" t="str">
        <f t="shared" si="79"/>
        <v/>
      </c>
      <c r="N287" s="117" t="str">
        <f t="shared" si="72"/>
        <v/>
      </c>
      <c r="O287" s="117" t="str">
        <f t="shared" si="73"/>
        <v/>
      </c>
      <c r="P287" s="117" t="str">
        <f t="shared" si="74"/>
        <v/>
      </c>
      <c r="Q287" s="117" t="str">
        <f t="shared" si="75"/>
        <v/>
      </c>
    </row>
    <row r="288" spans="1:17" ht="14.4" x14ac:dyDescent="0.3">
      <c r="A288" s="116" t="str">
        <f t="shared" si="76"/>
        <v/>
      </c>
      <c r="B288" s="117" t="str">
        <f t="shared" si="77"/>
        <v/>
      </c>
      <c r="C288" s="117" t="str">
        <f t="shared" si="64"/>
        <v/>
      </c>
      <c r="D288" s="117" t="str">
        <f t="shared" si="65"/>
        <v/>
      </c>
      <c r="E288" s="117" t="str">
        <f t="shared" si="66"/>
        <v/>
      </c>
      <c r="F288" s="117" t="str">
        <f t="shared" si="67"/>
        <v/>
      </c>
      <c r="H288" s="117" t="str">
        <f t="shared" si="78"/>
        <v/>
      </c>
      <c r="I288" s="117" t="str">
        <f t="shared" si="68"/>
        <v/>
      </c>
      <c r="J288" s="117" t="str">
        <f t="shared" si="69"/>
        <v/>
      </c>
      <c r="K288" s="117" t="str">
        <f t="shared" si="70"/>
        <v/>
      </c>
      <c r="L288" s="117" t="str">
        <f t="shared" si="71"/>
        <v/>
      </c>
      <c r="M288" s="117" t="str">
        <f t="shared" si="79"/>
        <v/>
      </c>
      <c r="N288" s="117" t="str">
        <f t="shared" si="72"/>
        <v/>
      </c>
      <c r="O288" s="117" t="str">
        <f t="shared" si="73"/>
        <v/>
      </c>
      <c r="P288" s="117" t="str">
        <f t="shared" si="74"/>
        <v/>
      </c>
      <c r="Q288" s="117" t="str">
        <f t="shared" si="75"/>
        <v/>
      </c>
    </row>
    <row r="289" spans="1:17" ht="14.4" x14ac:dyDescent="0.3">
      <c r="A289" s="116" t="str">
        <f t="shared" si="76"/>
        <v/>
      </c>
      <c r="B289" s="117" t="str">
        <f t="shared" si="77"/>
        <v/>
      </c>
      <c r="C289" s="117" t="str">
        <f t="shared" si="64"/>
        <v/>
      </c>
      <c r="D289" s="117" t="str">
        <f t="shared" si="65"/>
        <v/>
      </c>
      <c r="E289" s="117" t="str">
        <f t="shared" si="66"/>
        <v/>
      </c>
      <c r="F289" s="117" t="str">
        <f t="shared" si="67"/>
        <v/>
      </c>
      <c r="H289" s="117" t="str">
        <f t="shared" si="78"/>
        <v/>
      </c>
      <c r="I289" s="117" t="str">
        <f t="shared" si="68"/>
        <v/>
      </c>
      <c r="J289" s="117" t="str">
        <f t="shared" si="69"/>
        <v/>
      </c>
      <c r="K289" s="117" t="str">
        <f t="shared" si="70"/>
        <v/>
      </c>
      <c r="L289" s="117" t="str">
        <f t="shared" si="71"/>
        <v/>
      </c>
      <c r="M289" s="117" t="str">
        <f t="shared" si="79"/>
        <v/>
      </c>
      <c r="N289" s="117" t="str">
        <f t="shared" si="72"/>
        <v/>
      </c>
      <c r="O289" s="117" t="str">
        <f t="shared" si="73"/>
        <v/>
      </c>
      <c r="P289" s="117" t="str">
        <f t="shared" si="74"/>
        <v/>
      </c>
      <c r="Q289" s="117" t="str">
        <f t="shared" si="75"/>
        <v/>
      </c>
    </row>
    <row r="290" spans="1:17" ht="14.4" x14ac:dyDescent="0.3">
      <c r="A290" s="116" t="str">
        <f t="shared" si="76"/>
        <v/>
      </c>
      <c r="B290" s="117" t="str">
        <f t="shared" si="77"/>
        <v/>
      </c>
      <c r="C290" s="117" t="str">
        <f t="shared" si="64"/>
        <v/>
      </c>
      <c r="D290" s="117" t="str">
        <f t="shared" si="65"/>
        <v/>
      </c>
      <c r="E290" s="117" t="str">
        <f t="shared" si="66"/>
        <v/>
      </c>
      <c r="F290" s="117" t="str">
        <f t="shared" si="67"/>
        <v/>
      </c>
      <c r="H290" s="117" t="str">
        <f t="shared" si="78"/>
        <v/>
      </c>
      <c r="I290" s="117" t="str">
        <f t="shared" si="68"/>
        <v/>
      </c>
      <c r="J290" s="117" t="str">
        <f t="shared" si="69"/>
        <v/>
      </c>
      <c r="K290" s="117" t="str">
        <f t="shared" si="70"/>
        <v/>
      </c>
      <c r="L290" s="117" t="str">
        <f t="shared" si="71"/>
        <v/>
      </c>
      <c r="M290" s="117" t="str">
        <f t="shared" si="79"/>
        <v/>
      </c>
      <c r="N290" s="117" t="str">
        <f t="shared" si="72"/>
        <v/>
      </c>
      <c r="O290" s="117" t="str">
        <f t="shared" si="73"/>
        <v/>
      </c>
      <c r="P290" s="117" t="str">
        <f t="shared" si="74"/>
        <v/>
      </c>
      <c r="Q290" s="117" t="str">
        <f t="shared" si="75"/>
        <v/>
      </c>
    </row>
    <row r="291" spans="1:17" ht="14.4" x14ac:dyDescent="0.3">
      <c r="A291" s="116" t="str">
        <f t="shared" si="76"/>
        <v/>
      </c>
      <c r="B291" s="117" t="str">
        <f t="shared" si="77"/>
        <v/>
      </c>
      <c r="C291" s="117" t="str">
        <f t="shared" si="64"/>
        <v/>
      </c>
      <c r="D291" s="117" t="str">
        <f t="shared" si="65"/>
        <v/>
      </c>
      <c r="E291" s="117" t="str">
        <f t="shared" si="66"/>
        <v/>
      </c>
      <c r="F291" s="117" t="str">
        <f t="shared" si="67"/>
        <v/>
      </c>
      <c r="H291" s="117" t="str">
        <f t="shared" si="78"/>
        <v/>
      </c>
      <c r="I291" s="117" t="str">
        <f t="shared" si="68"/>
        <v/>
      </c>
      <c r="J291" s="117" t="str">
        <f t="shared" si="69"/>
        <v/>
      </c>
      <c r="K291" s="117" t="str">
        <f t="shared" si="70"/>
        <v/>
      </c>
      <c r="L291" s="117" t="str">
        <f t="shared" si="71"/>
        <v/>
      </c>
      <c r="M291" s="117" t="str">
        <f t="shared" si="79"/>
        <v/>
      </c>
      <c r="N291" s="117" t="str">
        <f t="shared" si="72"/>
        <v/>
      </c>
      <c r="O291" s="117" t="str">
        <f t="shared" si="73"/>
        <v/>
      </c>
      <c r="P291" s="117" t="str">
        <f t="shared" si="74"/>
        <v/>
      </c>
      <c r="Q291" s="117" t="str">
        <f t="shared" si="75"/>
        <v/>
      </c>
    </row>
    <row r="292" spans="1:17" ht="14.4" x14ac:dyDescent="0.3">
      <c r="A292" s="116" t="str">
        <f t="shared" si="76"/>
        <v/>
      </c>
      <c r="B292" s="117" t="str">
        <f t="shared" si="77"/>
        <v/>
      </c>
      <c r="C292" s="117" t="str">
        <f t="shared" si="64"/>
        <v/>
      </c>
      <c r="D292" s="117" t="str">
        <f t="shared" si="65"/>
        <v/>
      </c>
      <c r="E292" s="117" t="str">
        <f t="shared" si="66"/>
        <v/>
      </c>
      <c r="F292" s="117" t="str">
        <f t="shared" si="67"/>
        <v/>
      </c>
      <c r="H292" s="117" t="str">
        <f t="shared" si="78"/>
        <v/>
      </c>
      <c r="I292" s="117" t="str">
        <f t="shared" si="68"/>
        <v/>
      </c>
      <c r="J292" s="117" t="str">
        <f t="shared" si="69"/>
        <v/>
      </c>
      <c r="K292" s="117" t="str">
        <f t="shared" si="70"/>
        <v/>
      </c>
      <c r="L292" s="117" t="str">
        <f t="shared" si="71"/>
        <v/>
      </c>
      <c r="M292" s="117" t="str">
        <f t="shared" si="79"/>
        <v/>
      </c>
      <c r="N292" s="117" t="str">
        <f t="shared" si="72"/>
        <v/>
      </c>
      <c r="O292" s="117" t="str">
        <f t="shared" si="73"/>
        <v/>
      </c>
      <c r="P292" s="117" t="str">
        <f t="shared" si="74"/>
        <v/>
      </c>
      <c r="Q292" s="117" t="str">
        <f t="shared" si="75"/>
        <v/>
      </c>
    </row>
    <row r="293" spans="1:17" ht="14.4" x14ac:dyDescent="0.3">
      <c r="A293" s="116" t="str">
        <f t="shared" si="76"/>
        <v/>
      </c>
      <c r="B293" s="117" t="str">
        <f t="shared" si="77"/>
        <v/>
      </c>
      <c r="C293" s="117" t="str">
        <f t="shared" si="64"/>
        <v/>
      </c>
      <c r="D293" s="117" t="str">
        <f t="shared" si="65"/>
        <v/>
      </c>
      <c r="E293" s="117" t="str">
        <f t="shared" si="66"/>
        <v/>
      </c>
      <c r="F293" s="117" t="str">
        <f t="shared" si="67"/>
        <v/>
      </c>
      <c r="H293" s="117" t="str">
        <f t="shared" si="78"/>
        <v/>
      </c>
      <c r="I293" s="117" t="str">
        <f t="shared" si="68"/>
        <v/>
      </c>
      <c r="J293" s="117" t="str">
        <f t="shared" si="69"/>
        <v/>
      </c>
      <c r="K293" s="117" t="str">
        <f t="shared" si="70"/>
        <v/>
      </c>
      <c r="L293" s="117" t="str">
        <f t="shared" si="71"/>
        <v/>
      </c>
      <c r="M293" s="117" t="str">
        <f t="shared" si="79"/>
        <v/>
      </c>
      <c r="N293" s="117" t="str">
        <f t="shared" si="72"/>
        <v/>
      </c>
      <c r="O293" s="117" t="str">
        <f t="shared" si="73"/>
        <v/>
      </c>
      <c r="P293" s="117" t="str">
        <f t="shared" si="74"/>
        <v/>
      </c>
      <c r="Q293" s="117" t="str">
        <f t="shared" si="75"/>
        <v/>
      </c>
    </row>
    <row r="294" spans="1:17" ht="14.4" x14ac:dyDescent="0.3">
      <c r="A294" s="116" t="str">
        <f t="shared" si="76"/>
        <v/>
      </c>
      <c r="B294" s="117" t="str">
        <f t="shared" si="77"/>
        <v/>
      </c>
      <c r="C294" s="117" t="str">
        <f t="shared" si="64"/>
        <v/>
      </c>
      <c r="D294" s="117" t="str">
        <f t="shared" si="65"/>
        <v/>
      </c>
      <c r="E294" s="117" t="str">
        <f t="shared" si="66"/>
        <v/>
      </c>
      <c r="F294" s="117" t="str">
        <f t="shared" si="67"/>
        <v/>
      </c>
      <c r="H294" s="117" t="str">
        <f t="shared" si="78"/>
        <v/>
      </c>
      <c r="I294" s="117" t="str">
        <f t="shared" si="68"/>
        <v/>
      </c>
      <c r="J294" s="117" t="str">
        <f t="shared" si="69"/>
        <v/>
      </c>
      <c r="K294" s="117" t="str">
        <f t="shared" si="70"/>
        <v/>
      </c>
      <c r="L294" s="117" t="str">
        <f t="shared" si="71"/>
        <v/>
      </c>
      <c r="M294" s="117" t="str">
        <f t="shared" si="79"/>
        <v/>
      </c>
      <c r="N294" s="117" t="str">
        <f t="shared" si="72"/>
        <v/>
      </c>
      <c r="O294" s="117" t="str">
        <f t="shared" si="73"/>
        <v/>
      </c>
      <c r="P294" s="117" t="str">
        <f t="shared" si="74"/>
        <v/>
      </c>
      <c r="Q294" s="117" t="str">
        <f t="shared" si="75"/>
        <v/>
      </c>
    </row>
    <row r="295" spans="1:17" ht="14.4" x14ac:dyDescent="0.3">
      <c r="A295" s="116" t="str">
        <f t="shared" si="76"/>
        <v/>
      </c>
      <c r="B295" s="117" t="str">
        <f t="shared" si="77"/>
        <v/>
      </c>
      <c r="C295" s="117" t="str">
        <f t="shared" si="64"/>
        <v/>
      </c>
      <c r="D295" s="117" t="str">
        <f t="shared" si="65"/>
        <v/>
      </c>
      <c r="E295" s="117" t="str">
        <f t="shared" si="66"/>
        <v/>
      </c>
      <c r="F295" s="117" t="str">
        <f t="shared" si="67"/>
        <v/>
      </c>
      <c r="H295" s="117" t="str">
        <f t="shared" si="78"/>
        <v/>
      </c>
      <c r="I295" s="117" t="str">
        <f t="shared" si="68"/>
        <v/>
      </c>
      <c r="J295" s="117" t="str">
        <f t="shared" si="69"/>
        <v/>
      </c>
      <c r="K295" s="117" t="str">
        <f t="shared" si="70"/>
        <v/>
      </c>
      <c r="L295" s="117" t="str">
        <f t="shared" si="71"/>
        <v/>
      </c>
      <c r="M295" s="117" t="str">
        <f t="shared" si="79"/>
        <v/>
      </c>
      <c r="N295" s="117" t="str">
        <f t="shared" si="72"/>
        <v/>
      </c>
      <c r="O295" s="117" t="str">
        <f t="shared" si="73"/>
        <v/>
      </c>
      <c r="P295" s="117" t="str">
        <f t="shared" si="74"/>
        <v/>
      </c>
      <c r="Q295" s="117" t="str">
        <f t="shared" si="75"/>
        <v/>
      </c>
    </row>
    <row r="296" spans="1:17" ht="14.4" x14ac:dyDescent="0.3">
      <c r="A296" s="116" t="str">
        <f t="shared" si="76"/>
        <v/>
      </c>
      <c r="B296" s="117" t="str">
        <f t="shared" si="77"/>
        <v/>
      </c>
      <c r="C296" s="117" t="str">
        <f t="shared" si="64"/>
        <v/>
      </c>
      <c r="D296" s="117" t="str">
        <f t="shared" si="65"/>
        <v/>
      </c>
      <c r="E296" s="117" t="str">
        <f t="shared" si="66"/>
        <v/>
      </c>
      <c r="F296" s="117" t="str">
        <f t="shared" si="67"/>
        <v/>
      </c>
      <c r="H296" s="117" t="str">
        <f t="shared" si="78"/>
        <v/>
      </c>
      <c r="I296" s="117" t="str">
        <f t="shared" si="68"/>
        <v/>
      </c>
      <c r="J296" s="117" t="str">
        <f t="shared" si="69"/>
        <v/>
      </c>
      <c r="K296" s="117" t="str">
        <f t="shared" si="70"/>
        <v/>
      </c>
      <c r="L296" s="117" t="str">
        <f t="shared" si="71"/>
        <v/>
      </c>
      <c r="M296" s="117" t="str">
        <f t="shared" si="79"/>
        <v/>
      </c>
      <c r="N296" s="117" t="str">
        <f t="shared" si="72"/>
        <v/>
      </c>
      <c r="O296" s="117" t="str">
        <f t="shared" si="73"/>
        <v/>
      </c>
      <c r="P296" s="117" t="str">
        <f t="shared" si="74"/>
        <v/>
      </c>
      <c r="Q296" s="117" t="str">
        <f t="shared" si="75"/>
        <v/>
      </c>
    </row>
    <row r="297" spans="1:17" ht="14.4" x14ac:dyDescent="0.3">
      <c r="A297" s="116" t="str">
        <f t="shared" si="76"/>
        <v/>
      </c>
      <c r="B297" s="117" t="str">
        <f t="shared" si="77"/>
        <v/>
      </c>
      <c r="C297" s="117" t="str">
        <f t="shared" si="64"/>
        <v/>
      </c>
      <c r="D297" s="117" t="str">
        <f t="shared" si="65"/>
        <v/>
      </c>
      <c r="E297" s="117" t="str">
        <f t="shared" si="66"/>
        <v/>
      </c>
      <c r="F297" s="117" t="str">
        <f t="shared" si="67"/>
        <v/>
      </c>
      <c r="H297" s="117" t="str">
        <f t="shared" si="78"/>
        <v/>
      </c>
      <c r="I297" s="117" t="str">
        <f t="shared" si="68"/>
        <v/>
      </c>
      <c r="J297" s="117" t="str">
        <f t="shared" si="69"/>
        <v/>
      </c>
      <c r="K297" s="117" t="str">
        <f t="shared" si="70"/>
        <v/>
      </c>
      <c r="L297" s="117" t="str">
        <f t="shared" si="71"/>
        <v/>
      </c>
      <c r="M297" s="117" t="str">
        <f t="shared" si="79"/>
        <v/>
      </c>
      <c r="N297" s="117" t="str">
        <f t="shared" si="72"/>
        <v/>
      </c>
      <c r="O297" s="117" t="str">
        <f t="shared" si="73"/>
        <v/>
      </c>
      <c r="P297" s="117" t="str">
        <f t="shared" si="74"/>
        <v/>
      </c>
      <c r="Q297" s="117" t="str">
        <f t="shared" si="75"/>
        <v/>
      </c>
    </row>
    <row r="298" spans="1:17" ht="14.4" x14ac:dyDescent="0.3">
      <c r="A298" s="116" t="str">
        <f t="shared" si="76"/>
        <v/>
      </c>
      <c r="B298" s="117" t="str">
        <f t="shared" si="77"/>
        <v/>
      </c>
      <c r="C298" s="117" t="str">
        <f t="shared" si="64"/>
        <v/>
      </c>
      <c r="D298" s="117" t="str">
        <f t="shared" si="65"/>
        <v/>
      </c>
      <c r="E298" s="117" t="str">
        <f t="shared" si="66"/>
        <v/>
      </c>
      <c r="F298" s="117" t="str">
        <f t="shared" si="67"/>
        <v/>
      </c>
      <c r="H298" s="117" t="str">
        <f t="shared" si="78"/>
        <v/>
      </c>
      <c r="I298" s="117" t="str">
        <f t="shared" si="68"/>
        <v/>
      </c>
      <c r="J298" s="117" t="str">
        <f t="shared" si="69"/>
        <v/>
      </c>
      <c r="K298" s="117" t="str">
        <f t="shared" si="70"/>
        <v/>
      </c>
      <c r="L298" s="117" t="str">
        <f t="shared" si="71"/>
        <v/>
      </c>
      <c r="M298" s="117" t="str">
        <f t="shared" si="79"/>
        <v/>
      </c>
      <c r="N298" s="117" t="str">
        <f t="shared" si="72"/>
        <v/>
      </c>
      <c r="O298" s="117" t="str">
        <f t="shared" si="73"/>
        <v/>
      </c>
      <c r="P298" s="117" t="str">
        <f t="shared" si="74"/>
        <v/>
      </c>
      <c r="Q298" s="117" t="str">
        <f t="shared" si="75"/>
        <v/>
      </c>
    </row>
    <row r="299" spans="1:17" ht="14.4" x14ac:dyDescent="0.3">
      <c r="A299" s="116" t="str">
        <f t="shared" si="76"/>
        <v/>
      </c>
      <c r="B299" s="117" t="str">
        <f t="shared" si="77"/>
        <v/>
      </c>
      <c r="C299" s="117" t="str">
        <f t="shared" si="64"/>
        <v/>
      </c>
      <c r="D299" s="117" t="str">
        <f t="shared" si="65"/>
        <v/>
      </c>
      <c r="E299" s="117" t="str">
        <f t="shared" si="66"/>
        <v/>
      </c>
      <c r="F299" s="117" t="str">
        <f t="shared" si="67"/>
        <v/>
      </c>
      <c r="H299" s="117" t="str">
        <f t="shared" si="78"/>
        <v/>
      </c>
      <c r="I299" s="117" t="str">
        <f t="shared" si="68"/>
        <v/>
      </c>
      <c r="J299" s="117" t="str">
        <f t="shared" si="69"/>
        <v/>
      </c>
      <c r="K299" s="117" t="str">
        <f t="shared" si="70"/>
        <v/>
      </c>
      <c r="L299" s="117" t="str">
        <f t="shared" si="71"/>
        <v/>
      </c>
      <c r="M299" s="117" t="str">
        <f t="shared" si="79"/>
        <v/>
      </c>
      <c r="N299" s="117" t="str">
        <f t="shared" si="72"/>
        <v/>
      </c>
      <c r="O299" s="117" t="str">
        <f t="shared" si="73"/>
        <v/>
      </c>
      <c r="P299" s="117" t="str">
        <f t="shared" si="74"/>
        <v/>
      </c>
      <c r="Q299" s="117" t="str">
        <f t="shared" si="75"/>
        <v/>
      </c>
    </row>
    <row r="300" spans="1:17" ht="14.4" x14ac:dyDescent="0.3">
      <c r="A300" s="116" t="str">
        <f t="shared" si="76"/>
        <v/>
      </c>
      <c r="B300" s="117" t="str">
        <f t="shared" si="77"/>
        <v/>
      </c>
      <c r="C300" s="117" t="str">
        <f t="shared" si="64"/>
        <v/>
      </c>
      <c r="D300" s="117" t="str">
        <f t="shared" si="65"/>
        <v/>
      </c>
      <c r="E300" s="117" t="str">
        <f t="shared" si="66"/>
        <v/>
      </c>
      <c r="F300" s="117" t="str">
        <f t="shared" si="67"/>
        <v/>
      </c>
      <c r="H300" s="117" t="str">
        <f t="shared" si="78"/>
        <v/>
      </c>
      <c r="I300" s="117" t="str">
        <f t="shared" si="68"/>
        <v/>
      </c>
      <c r="J300" s="117" t="str">
        <f t="shared" si="69"/>
        <v/>
      </c>
      <c r="K300" s="117" t="str">
        <f t="shared" si="70"/>
        <v/>
      </c>
      <c r="L300" s="117" t="str">
        <f t="shared" si="71"/>
        <v/>
      </c>
      <c r="M300" s="117" t="str">
        <f t="shared" si="79"/>
        <v/>
      </c>
      <c r="N300" s="117" t="str">
        <f t="shared" si="72"/>
        <v/>
      </c>
      <c r="O300" s="117" t="str">
        <f t="shared" si="73"/>
        <v/>
      </c>
      <c r="P300" s="117" t="str">
        <f t="shared" si="74"/>
        <v/>
      </c>
      <c r="Q300" s="117" t="str">
        <f t="shared" si="75"/>
        <v/>
      </c>
    </row>
    <row r="301" spans="1:17" ht="14.4" x14ac:dyDescent="0.3">
      <c r="A301" s="116" t="str">
        <f t="shared" si="76"/>
        <v/>
      </c>
      <c r="B301" s="117" t="str">
        <f t="shared" si="77"/>
        <v/>
      </c>
      <c r="C301" s="117" t="str">
        <f t="shared" si="64"/>
        <v/>
      </c>
      <c r="D301" s="117" t="str">
        <f t="shared" si="65"/>
        <v/>
      </c>
      <c r="E301" s="117" t="str">
        <f t="shared" si="66"/>
        <v/>
      </c>
      <c r="F301" s="117" t="str">
        <f t="shared" si="67"/>
        <v/>
      </c>
      <c r="H301" s="117" t="str">
        <f t="shared" si="78"/>
        <v/>
      </c>
      <c r="I301" s="117" t="str">
        <f t="shared" si="68"/>
        <v/>
      </c>
      <c r="J301" s="117" t="str">
        <f t="shared" si="69"/>
        <v/>
      </c>
      <c r="K301" s="117" t="str">
        <f t="shared" si="70"/>
        <v/>
      </c>
      <c r="L301" s="117" t="str">
        <f t="shared" si="71"/>
        <v/>
      </c>
      <c r="M301" s="117" t="str">
        <f t="shared" si="79"/>
        <v/>
      </c>
      <c r="N301" s="117" t="str">
        <f t="shared" si="72"/>
        <v/>
      </c>
      <c r="O301" s="117" t="str">
        <f t="shared" si="73"/>
        <v/>
      </c>
      <c r="P301" s="117" t="str">
        <f t="shared" si="74"/>
        <v/>
      </c>
      <c r="Q301" s="117" t="str">
        <f t="shared" si="75"/>
        <v/>
      </c>
    </row>
    <row r="302" spans="1:17" ht="14.4" x14ac:dyDescent="0.3">
      <c r="A302" s="116" t="str">
        <f t="shared" si="76"/>
        <v/>
      </c>
      <c r="B302" s="117" t="str">
        <f t="shared" si="77"/>
        <v/>
      </c>
      <c r="C302" s="117" t="str">
        <f t="shared" si="64"/>
        <v/>
      </c>
      <c r="D302" s="117" t="str">
        <f t="shared" si="65"/>
        <v/>
      </c>
      <c r="E302" s="117" t="str">
        <f t="shared" si="66"/>
        <v/>
      </c>
      <c r="F302" s="117" t="str">
        <f t="shared" si="67"/>
        <v/>
      </c>
      <c r="H302" s="117" t="str">
        <f t="shared" si="78"/>
        <v/>
      </c>
      <c r="I302" s="117" t="str">
        <f t="shared" si="68"/>
        <v/>
      </c>
      <c r="J302" s="117" t="str">
        <f t="shared" si="69"/>
        <v/>
      </c>
      <c r="K302" s="117" t="str">
        <f t="shared" si="70"/>
        <v/>
      </c>
      <c r="L302" s="117" t="str">
        <f t="shared" si="71"/>
        <v/>
      </c>
      <c r="M302" s="117" t="str">
        <f t="shared" si="79"/>
        <v/>
      </c>
      <c r="N302" s="117" t="str">
        <f t="shared" si="72"/>
        <v/>
      </c>
      <c r="O302" s="117" t="str">
        <f t="shared" si="73"/>
        <v/>
      </c>
      <c r="P302" s="117" t="str">
        <f t="shared" si="74"/>
        <v/>
      </c>
      <c r="Q302" s="117" t="str">
        <f t="shared" si="75"/>
        <v/>
      </c>
    </row>
    <row r="303" spans="1:17" ht="14.4" x14ac:dyDescent="0.3">
      <c r="A303" s="116" t="str">
        <f t="shared" si="76"/>
        <v/>
      </c>
      <c r="B303" s="117" t="str">
        <f t="shared" si="77"/>
        <v/>
      </c>
      <c r="C303" s="117" t="str">
        <f t="shared" si="64"/>
        <v/>
      </c>
      <c r="D303" s="117" t="str">
        <f t="shared" si="65"/>
        <v/>
      </c>
      <c r="E303" s="117" t="str">
        <f t="shared" si="66"/>
        <v/>
      </c>
      <c r="F303" s="117" t="str">
        <f t="shared" si="67"/>
        <v/>
      </c>
      <c r="H303" s="117" t="str">
        <f t="shared" si="78"/>
        <v/>
      </c>
      <c r="I303" s="117" t="str">
        <f t="shared" si="68"/>
        <v/>
      </c>
      <c r="J303" s="117" t="str">
        <f t="shared" si="69"/>
        <v/>
      </c>
      <c r="K303" s="117" t="str">
        <f t="shared" si="70"/>
        <v/>
      </c>
      <c r="L303" s="117" t="str">
        <f t="shared" si="71"/>
        <v/>
      </c>
      <c r="M303" s="117" t="str">
        <f t="shared" si="79"/>
        <v/>
      </c>
      <c r="N303" s="117" t="str">
        <f t="shared" si="72"/>
        <v/>
      </c>
      <c r="O303" s="117" t="str">
        <f t="shared" si="73"/>
        <v/>
      </c>
      <c r="P303" s="117" t="str">
        <f t="shared" si="74"/>
        <v/>
      </c>
      <c r="Q303" s="117" t="str">
        <f t="shared" si="75"/>
        <v/>
      </c>
    </row>
    <row r="304" spans="1:17" ht="14.4" x14ac:dyDescent="0.3">
      <c r="A304" s="116" t="str">
        <f t="shared" si="76"/>
        <v/>
      </c>
      <c r="B304" s="117" t="str">
        <f t="shared" si="77"/>
        <v/>
      </c>
      <c r="C304" s="117" t="str">
        <f t="shared" si="64"/>
        <v/>
      </c>
      <c r="D304" s="117" t="str">
        <f t="shared" si="65"/>
        <v/>
      </c>
      <c r="E304" s="117" t="str">
        <f t="shared" si="66"/>
        <v/>
      </c>
      <c r="F304" s="117" t="str">
        <f t="shared" si="67"/>
        <v/>
      </c>
      <c r="H304" s="117" t="str">
        <f t="shared" si="78"/>
        <v/>
      </c>
      <c r="I304" s="117" t="str">
        <f t="shared" si="68"/>
        <v/>
      </c>
      <c r="J304" s="117" t="str">
        <f t="shared" si="69"/>
        <v/>
      </c>
      <c r="K304" s="117" t="str">
        <f t="shared" si="70"/>
        <v/>
      </c>
      <c r="L304" s="117" t="str">
        <f t="shared" si="71"/>
        <v/>
      </c>
      <c r="M304" s="117" t="str">
        <f t="shared" si="79"/>
        <v/>
      </c>
      <c r="N304" s="117" t="str">
        <f t="shared" si="72"/>
        <v/>
      </c>
      <c r="O304" s="117" t="str">
        <f t="shared" si="73"/>
        <v/>
      </c>
      <c r="P304" s="117" t="str">
        <f t="shared" si="74"/>
        <v/>
      </c>
      <c r="Q304" s="117" t="str">
        <f t="shared" si="75"/>
        <v/>
      </c>
    </row>
    <row r="305" spans="1:17" ht="14.4" x14ac:dyDescent="0.3">
      <c r="A305" s="116" t="str">
        <f t="shared" si="76"/>
        <v/>
      </c>
      <c r="B305" s="117" t="str">
        <f t="shared" si="77"/>
        <v/>
      </c>
      <c r="C305" s="117" t="str">
        <f t="shared" si="64"/>
        <v/>
      </c>
      <c r="D305" s="117" t="str">
        <f t="shared" si="65"/>
        <v/>
      </c>
      <c r="E305" s="117" t="str">
        <f t="shared" si="66"/>
        <v/>
      </c>
      <c r="F305" s="117" t="str">
        <f t="shared" si="67"/>
        <v/>
      </c>
      <c r="H305" s="117" t="str">
        <f t="shared" si="78"/>
        <v/>
      </c>
      <c r="I305" s="117" t="str">
        <f t="shared" si="68"/>
        <v/>
      </c>
      <c r="J305" s="117" t="str">
        <f t="shared" si="69"/>
        <v/>
      </c>
      <c r="K305" s="117" t="str">
        <f t="shared" si="70"/>
        <v/>
      </c>
      <c r="L305" s="117" t="str">
        <f t="shared" si="71"/>
        <v/>
      </c>
      <c r="M305" s="117" t="str">
        <f t="shared" si="79"/>
        <v/>
      </c>
      <c r="N305" s="117" t="str">
        <f t="shared" si="72"/>
        <v/>
      </c>
      <c r="O305" s="117" t="str">
        <f t="shared" si="73"/>
        <v/>
      </c>
      <c r="P305" s="117" t="str">
        <f t="shared" si="74"/>
        <v/>
      </c>
      <c r="Q305" s="117" t="str">
        <f t="shared" si="75"/>
        <v/>
      </c>
    </row>
    <row r="306" spans="1:17" ht="14.4" x14ac:dyDescent="0.3">
      <c r="A306" s="116" t="str">
        <f t="shared" si="76"/>
        <v/>
      </c>
      <c r="B306" s="117" t="str">
        <f t="shared" si="77"/>
        <v/>
      </c>
      <c r="C306" s="117" t="str">
        <f t="shared" si="64"/>
        <v/>
      </c>
      <c r="D306" s="117" t="str">
        <f t="shared" si="65"/>
        <v/>
      </c>
      <c r="E306" s="117" t="str">
        <f t="shared" si="66"/>
        <v/>
      </c>
      <c r="F306" s="117" t="str">
        <f t="shared" si="67"/>
        <v/>
      </c>
      <c r="H306" s="117" t="str">
        <f t="shared" si="78"/>
        <v/>
      </c>
      <c r="I306" s="117" t="str">
        <f t="shared" si="68"/>
        <v/>
      </c>
      <c r="J306" s="117" t="str">
        <f t="shared" si="69"/>
        <v/>
      </c>
      <c r="K306" s="117" t="str">
        <f t="shared" si="70"/>
        <v/>
      </c>
      <c r="L306" s="117" t="str">
        <f t="shared" si="71"/>
        <v/>
      </c>
      <c r="M306" s="117" t="str">
        <f t="shared" si="79"/>
        <v/>
      </c>
      <c r="N306" s="117" t="str">
        <f t="shared" si="72"/>
        <v/>
      </c>
      <c r="O306" s="117" t="str">
        <f t="shared" si="73"/>
        <v/>
      </c>
      <c r="P306" s="117" t="str">
        <f t="shared" si="74"/>
        <v/>
      </c>
      <c r="Q306" s="117" t="str">
        <f t="shared" si="75"/>
        <v/>
      </c>
    </row>
    <row r="307" spans="1:17" ht="14.4" x14ac:dyDescent="0.3">
      <c r="A307" s="116" t="str">
        <f t="shared" si="76"/>
        <v/>
      </c>
      <c r="B307" s="117" t="str">
        <f t="shared" si="77"/>
        <v/>
      </c>
      <c r="C307" s="117" t="str">
        <f t="shared" si="64"/>
        <v/>
      </c>
      <c r="D307" s="117" t="str">
        <f t="shared" si="65"/>
        <v/>
      </c>
      <c r="E307" s="117" t="str">
        <f t="shared" si="66"/>
        <v/>
      </c>
      <c r="F307" s="117" t="str">
        <f t="shared" si="67"/>
        <v/>
      </c>
      <c r="H307" s="117" t="str">
        <f t="shared" si="78"/>
        <v/>
      </c>
      <c r="I307" s="117" t="str">
        <f t="shared" si="68"/>
        <v/>
      </c>
      <c r="J307" s="117" t="str">
        <f t="shared" si="69"/>
        <v/>
      </c>
      <c r="K307" s="117" t="str">
        <f t="shared" si="70"/>
        <v/>
      </c>
      <c r="L307" s="117" t="str">
        <f t="shared" si="71"/>
        <v/>
      </c>
      <c r="M307" s="117" t="str">
        <f t="shared" si="79"/>
        <v/>
      </c>
      <c r="N307" s="117" t="str">
        <f t="shared" si="72"/>
        <v/>
      </c>
      <c r="O307" s="117" t="str">
        <f t="shared" si="73"/>
        <v/>
      </c>
      <c r="P307" s="117" t="str">
        <f t="shared" si="74"/>
        <v/>
      </c>
      <c r="Q307" s="117" t="str">
        <f t="shared" si="75"/>
        <v/>
      </c>
    </row>
    <row r="308" spans="1:17" ht="14.4" x14ac:dyDescent="0.3">
      <c r="A308" s="116" t="str">
        <f t="shared" si="76"/>
        <v/>
      </c>
      <c r="B308" s="117" t="str">
        <f t="shared" si="77"/>
        <v/>
      </c>
      <c r="C308" s="117" t="str">
        <f t="shared" si="64"/>
        <v/>
      </c>
      <c r="D308" s="117" t="str">
        <f t="shared" si="65"/>
        <v/>
      </c>
      <c r="E308" s="117" t="str">
        <f t="shared" si="66"/>
        <v/>
      </c>
      <c r="F308" s="117" t="str">
        <f t="shared" si="67"/>
        <v/>
      </c>
      <c r="H308" s="117" t="str">
        <f t="shared" si="78"/>
        <v/>
      </c>
      <c r="I308" s="117" t="str">
        <f t="shared" si="68"/>
        <v/>
      </c>
      <c r="J308" s="117" t="str">
        <f t="shared" si="69"/>
        <v/>
      </c>
      <c r="K308" s="117" t="str">
        <f t="shared" si="70"/>
        <v/>
      </c>
      <c r="L308" s="117" t="str">
        <f t="shared" si="71"/>
        <v/>
      </c>
      <c r="M308" s="117" t="str">
        <f t="shared" si="79"/>
        <v/>
      </c>
      <c r="N308" s="117" t="str">
        <f t="shared" si="72"/>
        <v/>
      </c>
      <c r="O308" s="117" t="str">
        <f t="shared" si="73"/>
        <v/>
      </c>
      <c r="P308" s="117" t="str">
        <f t="shared" si="74"/>
        <v/>
      </c>
      <c r="Q308" s="117" t="str">
        <f t="shared" si="75"/>
        <v/>
      </c>
    </row>
    <row r="309" spans="1:17" ht="14.4" x14ac:dyDescent="0.3">
      <c r="A309" s="116" t="str">
        <f t="shared" si="76"/>
        <v/>
      </c>
      <c r="B309" s="117" t="str">
        <f t="shared" si="77"/>
        <v/>
      </c>
      <c r="C309" s="117" t="str">
        <f t="shared" si="64"/>
        <v/>
      </c>
      <c r="D309" s="117" t="str">
        <f t="shared" si="65"/>
        <v/>
      </c>
      <c r="E309" s="117" t="str">
        <f t="shared" si="66"/>
        <v/>
      </c>
      <c r="F309" s="117" t="str">
        <f t="shared" si="67"/>
        <v/>
      </c>
      <c r="H309" s="117" t="str">
        <f t="shared" si="78"/>
        <v/>
      </c>
      <c r="I309" s="117" t="str">
        <f t="shared" si="68"/>
        <v/>
      </c>
      <c r="J309" s="117" t="str">
        <f t="shared" si="69"/>
        <v/>
      </c>
      <c r="K309" s="117" t="str">
        <f t="shared" si="70"/>
        <v/>
      </c>
      <c r="L309" s="117" t="str">
        <f t="shared" si="71"/>
        <v/>
      </c>
      <c r="M309" s="117" t="str">
        <f t="shared" si="79"/>
        <v/>
      </c>
      <c r="N309" s="117" t="str">
        <f t="shared" si="72"/>
        <v/>
      </c>
      <c r="O309" s="117" t="str">
        <f t="shared" si="73"/>
        <v/>
      </c>
      <c r="P309" s="117" t="str">
        <f t="shared" si="74"/>
        <v/>
      </c>
      <c r="Q309" s="117" t="str">
        <f t="shared" si="75"/>
        <v/>
      </c>
    </row>
    <row r="310" spans="1:17" ht="14.4" x14ac:dyDescent="0.3">
      <c r="A310" s="116" t="str">
        <f t="shared" si="76"/>
        <v/>
      </c>
      <c r="B310" s="117" t="str">
        <f t="shared" si="77"/>
        <v/>
      </c>
      <c r="C310" s="117" t="str">
        <f t="shared" si="64"/>
        <v/>
      </c>
      <c r="D310" s="117" t="str">
        <f t="shared" si="65"/>
        <v/>
      </c>
      <c r="E310" s="117" t="str">
        <f t="shared" si="66"/>
        <v/>
      </c>
      <c r="F310" s="117" t="str">
        <f t="shared" si="67"/>
        <v/>
      </c>
      <c r="H310" s="117" t="str">
        <f t="shared" si="78"/>
        <v/>
      </c>
      <c r="I310" s="117" t="str">
        <f t="shared" si="68"/>
        <v/>
      </c>
      <c r="J310" s="117" t="str">
        <f t="shared" si="69"/>
        <v/>
      </c>
      <c r="K310" s="117" t="str">
        <f t="shared" si="70"/>
        <v/>
      </c>
      <c r="L310" s="117" t="str">
        <f t="shared" si="71"/>
        <v/>
      </c>
      <c r="M310" s="117" t="str">
        <f t="shared" si="79"/>
        <v/>
      </c>
      <c r="N310" s="117" t="str">
        <f t="shared" si="72"/>
        <v/>
      </c>
      <c r="O310" s="117" t="str">
        <f t="shared" si="73"/>
        <v/>
      </c>
      <c r="P310" s="117" t="str">
        <f t="shared" si="74"/>
        <v/>
      </c>
      <c r="Q310" s="117" t="str">
        <f t="shared" si="75"/>
        <v/>
      </c>
    </row>
    <row r="311" spans="1:17" ht="14.4" x14ac:dyDescent="0.3">
      <c r="A311" s="116" t="str">
        <f t="shared" si="76"/>
        <v/>
      </c>
      <c r="B311" s="117" t="str">
        <f t="shared" si="77"/>
        <v/>
      </c>
      <c r="C311" s="117" t="str">
        <f t="shared" si="64"/>
        <v/>
      </c>
      <c r="D311" s="117" t="str">
        <f t="shared" si="65"/>
        <v/>
      </c>
      <c r="E311" s="117" t="str">
        <f t="shared" si="66"/>
        <v/>
      </c>
      <c r="F311" s="117" t="str">
        <f t="shared" si="67"/>
        <v/>
      </c>
      <c r="H311" s="117" t="str">
        <f t="shared" si="78"/>
        <v/>
      </c>
      <c r="I311" s="117" t="str">
        <f t="shared" si="68"/>
        <v/>
      </c>
      <c r="J311" s="117" t="str">
        <f t="shared" si="69"/>
        <v/>
      </c>
      <c r="K311" s="117" t="str">
        <f t="shared" si="70"/>
        <v/>
      </c>
      <c r="L311" s="117" t="str">
        <f t="shared" si="71"/>
        <v/>
      </c>
      <c r="M311" s="117" t="str">
        <f t="shared" si="79"/>
        <v/>
      </c>
      <c r="N311" s="117" t="str">
        <f t="shared" si="72"/>
        <v/>
      </c>
      <c r="O311" s="117" t="str">
        <f t="shared" si="73"/>
        <v/>
      </c>
      <c r="P311" s="117" t="str">
        <f t="shared" si="74"/>
        <v/>
      </c>
      <c r="Q311" s="117" t="str">
        <f t="shared" si="75"/>
        <v/>
      </c>
    </row>
    <row r="312" spans="1:17" ht="14.4" x14ac:dyDescent="0.3">
      <c r="A312" s="116" t="str">
        <f t="shared" si="76"/>
        <v/>
      </c>
      <c r="B312" s="117" t="str">
        <f t="shared" si="77"/>
        <v/>
      </c>
      <c r="C312" s="117" t="str">
        <f t="shared" si="64"/>
        <v/>
      </c>
      <c r="D312" s="117" t="str">
        <f t="shared" si="65"/>
        <v/>
      </c>
      <c r="E312" s="117" t="str">
        <f t="shared" si="66"/>
        <v/>
      </c>
      <c r="F312" s="117" t="str">
        <f t="shared" si="67"/>
        <v/>
      </c>
      <c r="H312" s="117" t="str">
        <f t="shared" si="78"/>
        <v/>
      </c>
      <c r="I312" s="117" t="str">
        <f t="shared" si="68"/>
        <v/>
      </c>
      <c r="J312" s="117" t="str">
        <f t="shared" si="69"/>
        <v/>
      </c>
      <c r="K312" s="117" t="str">
        <f t="shared" si="70"/>
        <v/>
      </c>
      <c r="L312" s="117" t="str">
        <f t="shared" si="71"/>
        <v/>
      </c>
      <c r="M312" s="117" t="str">
        <f t="shared" si="79"/>
        <v/>
      </c>
      <c r="N312" s="117" t="str">
        <f t="shared" si="72"/>
        <v/>
      </c>
      <c r="O312" s="117" t="str">
        <f t="shared" si="73"/>
        <v/>
      </c>
      <c r="P312" s="117" t="str">
        <f t="shared" si="74"/>
        <v/>
      </c>
      <c r="Q312" s="117" t="str">
        <f t="shared" si="75"/>
        <v/>
      </c>
    </row>
    <row r="313" spans="1:17" ht="14.4" x14ac:dyDescent="0.3">
      <c r="A313" s="116" t="str">
        <f t="shared" si="76"/>
        <v/>
      </c>
      <c r="B313" s="117" t="str">
        <f t="shared" si="77"/>
        <v/>
      </c>
      <c r="C313" s="117" t="str">
        <f t="shared" si="64"/>
        <v/>
      </c>
      <c r="D313" s="117" t="str">
        <f t="shared" si="65"/>
        <v/>
      </c>
      <c r="E313" s="117" t="str">
        <f t="shared" si="66"/>
        <v/>
      </c>
      <c r="F313" s="117" t="str">
        <f t="shared" si="67"/>
        <v/>
      </c>
      <c r="H313" s="117" t="str">
        <f t="shared" si="78"/>
        <v/>
      </c>
      <c r="I313" s="117" t="str">
        <f t="shared" si="68"/>
        <v/>
      </c>
      <c r="J313" s="117" t="str">
        <f t="shared" si="69"/>
        <v/>
      </c>
      <c r="K313" s="117" t="str">
        <f t="shared" si="70"/>
        <v/>
      </c>
      <c r="L313" s="117" t="str">
        <f t="shared" si="71"/>
        <v/>
      </c>
      <c r="M313" s="117" t="str">
        <f t="shared" si="79"/>
        <v/>
      </c>
      <c r="N313" s="117" t="str">
        <f t="shared" si="72"/>
        <v/>
      </c>
      <c r="O313" s="117" t="str">
        <f t="shared" si="73"/>
        <v/>
      </c>
      <c r="P313" s="117" t="str">
        <f t="shared" si="74"/>
        <v/>
      </c>
      <c r="Q313" s="117" t="str">
        <f t="shared" si="75"/>
        <v/>
      </c>
    </row>
    <row r="314" spans="1:17" ht="14.4" x14ac:dyDescent="0.3">
      <c r="A314" s="116" t="str">
        <f t="shared" si="76"/>
        <v/>
      </c>
      <c r="B314" s="117" t="str">
        <f t="shared" si="77"/>
        <v/>
      </c>
      <c r="C314" s="117" t="str">
        <f t="shared" si="64"/>
        <v/>
      </c>
      <c r="D314" s="117" t="str">
        <f t="shared" si="65"/>
        <v/>
      </c>
      <c r="E314" s="117" t="str">
        <f t="shared" si="66"/>
        <v/>
      </c>
      <c r="F314" s="117" t="str">
        <f t="shared" si="67"/>
        <v/>
      </c>
      <c r="H314" s="117" t="str">
        <f t="shared" si="78"/>
        <v/>
      </c>
      <c r="I314" s="117" t="str">
        <f t="shared" si="68"/>
        <v/>
      </c>
      <c r="J314" s="117" t="str">
        <f t="shared" si="69"/>
        <v/>
      </c>
      <c r="K314" s="117" t="str">
        <f t="shared" si="70"/>
        <v/>
      </c>
      <c r="L314" s="117" t="str">
        <f t="shared" si="71"/>
        <v/>
      </c>
      <c r="M314" s="117" t="str">
        <f t="shared" si="79"/>
        <v/>
      </c>
      <c r="N314" s="117" t="str">
        <f t="shared" si="72"/>
        <v/>
      </c>
      <c r="O314" s="117" t="str">
        <f t="shared" si="73"/>
        <v/>
      </c>
      <c r="P314" s="117" t="str">
        <f t="shared" si="74"/>
        <v/>
      </c>
      <c r="Q314" s="117" t="str">
        <f t="shared" si="75"/>
        <v/>
      </c>
    </row>
    <row r="315" spans="1:17" ht="14.4" x14ac:dyDescent="0.3">
      <c r="A315" s="116" t="str">
        <f t="shared" si="76"/>
        <v/>
      </c>
      <c r="B315" s="117" t="str">
        <f t="shared" si="77"/>
        <v/>
      </c>
      <c r="C315" s="117" t="str">
        <f t="shared" si="64"/>
        <v/>
      </c>
      <c r="D315" s="117" t="str">
        <f t="shared" si="65"/>
        <v/>
      </c>
      <c r="E315" s="117" t="str">
        <f t="shared" si="66"/>
        <v/>
      </c>
      <c r="F315" s="117" t="str">
        <f t="shared" si="67"/>
        <v/>
      </c>
      <c r="H315" s="117" t="str">
        <f t="shared" si="78"/>
        <v/>
      </c>
      <c r="I315" s="117" t="str">
        <f t="shared" si="68"/>
        <v/>
      </c>
      <c r="J315" s="117" t="str">
        <f t="shared" si="69"/>
        <v/>
      </c>
      <c r="K315" s="117" t="str">
        <f t="shared" si="70"/>
        <v/>
      </c>
      <c r="L315" s="117" t="str">
        <f t="shared" si="71"/>
        <v/>
      </c>
      <c r="M315" s="117" t="str">
        <f t="shared" si="79"/>
        <v/>
      </c>
      <c r="N315" s="117" t="str">
        <f t="shared" si="72"/>
        <v/>
      </c>
      <c r="O315" s="117" t="str">
        <f t="shared" si="73"/>
        <v/>
      </c>
      <c r="P315" s="117" t="str">
        <f t="shared" si="74"/>
        <v/>
      </c>
      <c r="Q315" s="117" t="str">
        <f t="shared" si="75"/>
        <v/>
      </c>
    </row>
    <row r="316" spans="1:17" ht="14.4" x14ac:dyDescent="0.3">
      <c r="A316" s="116" t="str">
        <f t="shared" si="76"/>
        <v/>
      </c>
      <c r="B316" s="117" t="str">
        <f t="shared" si="77"/>
        <v/>
      </c>
      <c r="C316" s="117" t="str">
        <f t="shared" si="64"/>
        <v/>
      </c>
      <c r="D316" s="117" t="str">
        <f t="shared" si="65"/>
        <v/>
      </c>
      <c r="E316" s="117" t="str">
        <f t="shared" si="66"/>
        <v/>
      </c>
      <c r="F316" s="117" t="str">
        <f t="shared" si="67"/>
        <v/>
      </c>
      <c r="H316" s="117" t="str">
        <f t="shared" si="78"/>
        <v/>
      </c>
      <c r="I316" s="117" t="str">
        <f t="shared" si="68"/>
        <v/>
      </c>
      <c r="J316" s="117" t="str">
        <f t="shared" si="69"/>
        <v/>
      </c>
      <c r="K316" s="117" t="str">
        <f t="shared" si="70"/>
        <v/>
      </c>
      <c r="L316" s="117" t="str">
        <f t="shared" si="71"/>
        <v/>
      </c>
      <c r="M316" s="117" t="str">
        <f t="shared" si="79"/>
        <v/>
      </c>
      <c r="N316" s="117" t="str">
        <f t="shared" si="72"/>
        <v/>
      </c>
      <c r="O316" s="117" t="str">
        <f t="shared" si="73"/>
        <v/>
      </c>
      <c r="P316" s="117" t="str">
        <f t="shared" si="74"/>
        <v/>
      </c>
      <c r="Q316" s="117" t="str">
        <f t="shared" si="75"/>
        <v/>
      </c>
    </row>
    <row r="317" spans="1:17" ht="14.4" x14ac:dyDescent="0.3">
      <c r="A317" s="116" t="str">
        <f t="shared" si="76"/>
        <v/>
      </c>
      <c r="B317" s="117" t="str">
        <f t="shared" si="77"/>
        <v/>
      </c>
      <c r="C317" s="117" t="str">
        <f t="shared" si="64"/>
        <v/>
      </c>
      <c r="D317" s="117" t="str">
        <f t="shared" si="65"/>
        <v/>
      </c>
      <c r="E317" s="117" t="str">
        <f t="shared" si="66"/>
        <v/>
      </c>
      <c r="F317" s="117" t="str">
        <f t="shared" si="67"/>
        <v/>
      </c>
      <c r="H317" s="117" t="str">
        <f t="shared" si="78"/>
        <v/>
      </c>
      <c r="I317" s="117" t="str">
        <f t="shared" si="68"/>
        <v/>
      </c>
      <c r="J317" s="117" t="str">
        <f t="shared" si="69"/>
        <v/>
      </c>
      <c r="K317" s="117" t="str">
        <f t="shared" si="70"/>
        <v/>
      </c>
      <c r="L317" s="117" t="str">
        <f t="shared" si="71"/>
        <v/>
      </c>
      <c r="M317" s="117" t="str">
        <f t="shared" si="79"/>
        <v/>
      </c>
      <c r="N317" s="117" t="str">
        <f t="shared" si="72"/>
        <v/>
      </c>
      <c r="O317" s="117" t="str">
        <f t="shared" si="73"/>
        <v/>
      </c>
      <c r="P317" s="117" t="str">
        <f t="shared" si="74"/>
        <v/>
      </c>
      <c r="Q317" s="117" t="str">
        <f t="shared" si="75"/>
        <v/>
      </c>
    </row>
    <row r="318" spans="1:17" ht="14.4" x14ac:dyDescent="0.3">
      <c r="A318" s="116" t="str">
        <f t="shared" si="76"/>
        <v/>
      </c>
      <c r="B318" s="117" t="str">
        <f t="shared" si="77"/>
        <v/>
      </c>
      <c r="C318" s="117" t="str">
        <f t="shared" si="64"/>
        <v/>
      </c>
      <c r="D318" s="117" t="str">
        <f t="shared" si="65"/>
        <v/>
      </c>
      <c r="E318" s="117" t="str">
        <f t="shared" si="66"/>
        <v/>
      </c>
      <c r="F318" s="117" t="str">
        <f t="shared" si="67"/>
        <v/>
      </c>
      <c r="H318" s="117" t="str">
        <f t="shared" si="78"/>
        <v/>
      </c>
      <c r="I318" s="117" t="str">
        <f t="shared" si="68"/>
        <v/>
      </c>
      <c r="J318" s="117" t="str">
        <f t="shared" si="69"/>
        <v/>
      </c>
      <c r="K318" s="117" t="str">
        <f t="shared" si="70"/>
        <v/>
      </c>
      <c r="L318" s="117" t="str">
        <f t="shared" si="71"/>
        <v/>
      </c>
      <c r="M318" s="117" t="str">
        <f t="shared" si="79"/>
        <v/>
      </c>
      <c r="N318" s="117" t="str">
        <f t="shared" si="72"/>
        <v/>
      </c>
      <c r="O318" s="117" t="str">
        <f t="shared" si="73"/>
        <v/>
      </c>
      <c r="P318" s="117" t="str">
        <f t="shared" si="74"/>
        <v/>
      </c>
      <c r="Q318" s="117" t="str">
        <f t="shared" si="75"/>
        <v/>
      </c>
    </row>
    <row r="319" spans="1:17" ht="14.4" x14ac:dyDescent="0.3">
      <c r="A319" s="116" t="str">
        <f t="shared" si="76"/>
        <v/>
      </c>
      <c r="B319" s="117" t="str">
        <f t="shared" si="77"/>
        <v/>
      </c>
      <c r="C319" s="117" t="str">
        <f t="shared" si="64"/>
        <v/>
      </c>
      <c r="D319" s="117" t="str">
        <f t="shared" si="65"/>
        <v/>
      </c>
      <c r="E319" s="117" t="str">
        <f t="shared" si="66"/>
        <v/>
      </c>
      <c r="F319" s="117" t="str">
        <f t="shared" si="67"/>
        <v/>
      </c>
      <c r="H319" s="117" t="str">
        <f t="shared" si="78"/>
        <v/>
      </c>
      <c r="I319" s="117" t="str">
        <f t="shared" si="68"/>
        <v/>
      </c>
      <c r="J319" s="117" t="str">
        <f t="shared" si="69"/>
        <v/>
      </c>
      <c r="K319" s="117" t="str">
        <f t="shared" si="70"/>
        <v/>
      </c>
      <c r="L319" s="117" t="str">
        <f t="shared" si="71"/>
        <v/>
      </c>
      <c r="M319" s="117" t="str">
        <f t="shared" si="79"/>
        <v/>
      </c>
      <c r="N319" s="117" t="str">
        <f t="shared" si="72"/>
        <v/>
      </c>
      <c r="O319" s="117" t="str">
        <f t="shared" si="73"/>
        <v/>
      </c>
      <c r="P319" s="117" t="str">
        <f t="shared" si="74"/>
        <v/>
      </c>
      <c r="Q319" s="117" t="str">
        <f t="shared" si="75"/>
        <v/>
      </c>
    </row>
    <row r="320" spans="1:17" ht="14.4" x14ac:dyDescent="0.3">
      <c r="A320" s="116" t="str">
        <f t="shared" si="76"/>
        <v/>
      </c>
      <c r="B320" s="117" t="str">
        <f t="shared" si="77"/>
        <v/>
      </c>
      <c r="C320" s="117" t="str">
        <f t="shared" si="64"/>
        <v/>
      </c>
      <c r="D320" s="117" t="str">
        <f t="shared" si="65"/>
        <v/>
      </c>
      <c r="E320" s="117" t="str">
        <f t="shared" si="66"/>
        <v/>
      </c>
      <c r="F320" s="117" t="str">
        <f t="shared" si="67"/>
        <v/>
      </c>
      <c r="H320" s="117" t="str">
        <f t="shared" si="78"/>
        <v/>
      </c>
      <c r="I320" s="117" t="str">
        <f t="shared" si="68"/>
        <v/>
      </c>
      <c r="J320" s="117" t="str">
        <f t="shared" si="69"/>
        <v/>
      </c>
      <c r="K320" s="117" t="str">
        <f t="shared" si="70"/>
        <v/>
      </c>
      <c r="L320" s="117" t="str">
        <f t="shared" si="71"/>
        <v/>
      </c>
      <c r="M320" s="117" t="str">
        <f t="shared" si="79"/>
        <v/>
      </c>
      <c r="N320" s="117" t="str">
        <f t="shared" si="72"/>
        <v/>
      </c>
      <c r="O320" s="117" t="str">
        <f t="shared" si="73"/>
        <v/>
      </c>
      <c r="P320" s="117" t="str">
        <f t="shared" si="74"/>
        <v/>
      </c>
      <c r="Q320" s="117" t="str">
        <f t="shared" si="75"/>
        <v/>
      </c>
    </row>
    <row r="321" spans="1:17" ht="14.4" x14ac:dyDescent="0.3">
      <c r="A321" s="116" t="str">
        <f t="shared" si="76"/>
        <v/>
      </c>
      <c r="B321" s="117" t="str">
        <f t="shared" si="77"/>
        <v/>
      </c>
      <c r="C321" s="117" t="str">
        <f t="shared" si="64"/>
        <v/>
      </c>
      <c r="D321" s="117" t="str">
        <f t="shared" si="65"/>
        <v/>
      </c>
      <c r="E321" s="117" t="str">
        <f t="shared" si="66"/>
        <v/>
      </c>
      <c r="F321" s="117" t="str">
        <f t="shared" si="67"/>
        <v/>
      </c>
      <c r="H321" s="117" t="str">
        <f t="shared" si="78"/>
        <v/>
      </c>
      <c r="I321" s="117" t="str">
        <f t="shared" si="68"/>
        <v/>
      </c>
      <c r="J321" s="117" t="str">
        <f t="shared" si="69"/>
        <v/>
      </c>
      <c r="K321" s="117" t="str">
        <f t="shared" si="70"/>
        <v/>
      </c>
      <c r="L321" s="117" t="str">
        <f t="shared" si="71"/>
        <v/>
      </c>
      <c r="M321" s="117" t="str">
        <f t="shared" si="79"/>
        <v/>
      </c>
      <c r="N321" s="117" t="str">
        <f t="shared" si="72"/>
        <v/>
      </c>
      <c r="O321" s="117" t="str">
        <f t="shared" si="73"/>
        <v/>
      </c>
      <c r="P321" s="117" t="str">
        <f t="shared" si="74"/>
        <v/>
      </c>
      <c r="Q321" s="117" t="str">
        <f t="shared" si="75"/>
        <v/>
      </c>
    </row>
    <row r="322" spans="1:17" ht="14.4" x14ac:dyDescent="0.3">
      <c r="A322" s="116" t="str">
        <f t="shared" si="76"/>
        <v/>
      </c>
      <c r="B322" s="117" t="str">
        <f t="shared" si="77"/>
        <v/>
      </c>
      <c r="C322" s="117" t="str">
        <f t="shared" si="64"/>
        <v/>
      </c>
      <c r="D322" s="117" t="str">
        <f t="shared" si="65"/>
        <v/>
      </c>
      <c r="E322" s="117" t="str">
        <f t="shared" si="66"/>
        <v/>
      </c>
      <c r="F322" s="117" t="str">
        <f t="shared" si="67"/>
        <v/>
      </c>
      <c r="H322" s="117" t="str">
        <f t="shared" si="78"/>
        <v/>
      </c>
      <c r="I322" s="117" t="str">
        <f t="shared" si="68"/>
        <v/>
      </c>
      <c r="J322" s="117" t="str">
        <f t="shared" si="69"/>
        <v/>
      </c>
      <c r="K322" s="117" t="str">
        <f t="shared" si="70"/>
        <v/>
      </c>
      <c r="L322" s="117" t="str">
        <f t="shared" si="71"/>
        <v/>
      </c>
      <c r="M322" s="117" t="str">
        <f t="shared" si="79"/>
        <v/>
      </c>
      <c r="N322" s="117" t="str">
        <f t="shared" si="72"/>
        <v/>
      </c>
      <c r="O322" s="117" t="str">
        <f t="shared" si="73"/>
        <v/>
      </c>
      <c r="P322" s="117" t="str">
        <f t="shared" si="74"/>
        <v/>
      </c>
      <c r="Q322" s="117" t="str">
        <f t="shared" si="75"/>
        <v/>
      </c>
    </row>
    <row r="323" spans="1:17" ht="14.4" x14ac:dyDescent="0.3">
      <c r="A323" s="116" t="str">
        <f t="shared" si="76"/>
        <v/>
      </c>
      <c r="B323" s="117" t="str">
        <f t="shared" si="77"/>
        <v/>
      </c>
      <c r="C323" s="117" t="str">
        <f t="shared" si="64"/>
        <v/>
      </c>
      <c r="D323" s="117" t="str">
        <f t="shared" si="65"/>
        <v/>
      </c>
      <c r="E323" s="117" t="str">
        <f t="shared" si="66"/>
        <v/>
      </c>
      <c r="F323" s="117" t="str">
        <f t="shared" si="67"/>
        <v/>
      </c>
      <c r="H323" s="117" t="str">
        <f t="shared" si="78"/>
        <v/>
      </c>
      <c r="I323" s="117" t="str">
        <f t="shared" si="68"/>
        <v/>
      </c>
      <c r="J323" s="117" t="str">
        <f t="shared" si="69"/>
        <v/>
      </c>
      <c r="K323" s="117" t="str">
        <f t="shared" si="70"/>
        <v/>
      </c>
      <c r="L323" s="117" t="str">
        <f t="shared" si="71"/>
        <v/>
      </c>
      <c r="M323" s="117" t="str">
        <f t="shared" si="79"/>
        <v/>
      </c>
      <c r="N323" s="117" t="str">
        <f t="shared" si="72"/>
        <v/>
      </c>
      <c r="O323" s="117" t="str">
        <f t="shared" si="73"/>
        <v/>
      </c>
      <c r="P323" s="117" t="str">
        <f t="shared" si="74"/>
        <v/>
      </c>
      <c r="Q323" s="117" t="str">
        <f t="shared" si="75"/>
        <v/>
      </c>
    </row>
    <row r="324" spans="1:17" ht="14.4" x14ac:dyDescent="0.3">
      <c r="A324" s="116" t="str">
        <f t="shared" si="76"/>
        <v/>
      </c>
      <c r="B324" s="117" t="str">
        <f t="shared" si="77"/>
        <v/>
      </c>
      <c r="C324" s="117" t="str">
        <f t="shared" si="64"/>
        <v/>
      </c>
      <c r="D324" s="117" t="str">
        <f t="shared" si="65"/>
        <v/>
      </c>
      <c r="E324" s="117" t="str">
        <f t="shared" si="66"/>
        <v/>
      </c>
      <c r="F324" s="117" t="str">
        <f t="shared" si="67"/>
        <v/>
      </c>
      <c r="H324" s="117" t="str">
        <f t="shared" si="78"/>
        <v/>
      </c>
      <c r="I324" s="117" t="str">
        <f t="shared" si="68"/>
        <v/>
      </c>
      <c r="J324" s="117" t="str">
        <f t="shared" si="69"/>
        <v/>
      </c>
      <c r="K324" s="117" t="str">
        <f t="shared" si="70"/>
        <v/>
      </c>
      <c r="L324" s="117" t="str">
        <f t="shared" si="71"/>
        <v/>
      </c>
      <c r="M324" s="117" t="str">
        <f t="shared" si="79"/>
        <v/>
      </c>
      <c r="N324" s="117" t="str">
        <f t="shared" si="72"/>
        <v/>
      </c>
      <c r="O324" s="117" t="str">
        <f t="shared" si="73"/>
        <v/>
      </c>
      <c r="P324" s="117" t="str">
        <f t="shared" si="74"/>
        <v/>
      </c>
      <c r="Q324" s="117" t="str">
        <f t="shared" si="75"/>
        <v/>
      </c>
    </row>
    <row r="325" spans="1:17" ht="14.4" x14ac:dyDescent="0.3">
      <c r="A325" s="116" t="str">
        <f t="shared" si="76"/>
        <v/>
      </c>
      <c r="B325" s="117" t="str">
        <f t="shared" si="77"/>
        <v/>
      </c>
      <c r="C325" s="117" t="str">
        <f t="shared" si="64"/>
        <v/>
      </c>
      <c r="D325" s="117" t="str">
        <f t="shared" si="65"/>
        <v/>
      </c>
      <c r="E325" s="117" t="str">
        <f t="shared" si="66"/>
        <v/>
      </c>
      <c r="F325" s="117" t="str">
        <f t="shared" si="67"/>
        <v/>
      </c>
      <c r="H325" s="117" t="str">
        <f t="shared" si="78"/>
        <v/>
      </c>
      <c r="I325" s="117" t="str">
        <f t="shared" si="68"/>
        <v/>
      </c>
      <c r="J325" s="117" t="str">
        <f t="shared" si="69"/>
        <v/>
      </c>
      <c r="K325" s="117" t="str">
        <f t="shared" si="70"/>
        <v/>
      </c>
      <c r="L325" s="117" t="str">
        <f t="shared" si="71"/>
        <v/>
      </c>
      <c r="M325" s="117" t="str">
        <f t="shared" si="79"/>
        <v/>
      </c>
      <c r="N325" s="117" t="str">
        <f t="shared" si="72"/>
        <v/>
      </c>
      <c r="O325" s="117" t="str">
        <f t="shared" si="73"/>
        <v/>
      </c>
      <c r="P325" s="117" t="str">
        <f t="shared" si="74"/>
        <v/>
      </c>
      <c r="Q325" s="117" t="str">
        <f t="shared" si="75"/>
        <v/>
      </c>
    </row>
    <row r="326" spans="1:17" ht="14.4" x14ac:dyDescent="0.3">
      <c r="A326" s="116" t="str">
        <f t="shared" si="76"/>
        <v/>
      </c>
      <c r="B326" s="117" t="str">
        <f t="shared" si="77"/>
        <v/>
      </c>
      <c r="C326" s="117" t="str">
        <f t="shared" si="64"/>
        <v/>
      </c>
      <c r="D326" s="117" t="str">
        <f t="shared" si="65"/>
        <v/>
      </c>
      <c r="E326" s="117" t="str">
        <f t="shared" si="66"/>
        <v/>
      </c>
      <c r="F326" s="117" t="str">
        <f t="shared" si="67"/>
        <v/>
      </c>
      <c r="H326" s="117" t="str">
        <f t="shared" si="78"/>
        <v/>
      </c>
      <c r="I326" s="117" t="str">
        <f t="shared" si="68"/>
        <v/>
      </c>
      <c r="J326" s="117" t="str">
        <f t="shared" si="69"/>
        <v/>
      </c>
      <c r="K326" s="117" t="str">
        <f t="shared" si="70"/>
        <v/>
      </c>
      <c r="L326" s="117" t="str">
        <f t="shared" si="71"/>
        <v/>
      </c>
      <c r="M326" s="117" t="str">
        <f t="shared" si="79"/>
        <v/>
      </c>
      <c r="N326" s="117" t="str">
        <f t="shared" si="72"/>
        <v/>
      </c>
      <c r="O326" s="117" t="str">
        <f t="shared" si="73"/>
        <v/>
      </c>
      <c r="P326" s="117" t="str">
        <f t="shared" si="74"/>
        <v/>
      </c>
      <c r="Q326" s="117" t="str">
        <f t="shared" si="75"/>
        <v/>
      </c>
    </row>
    <row r="327" spans="1:17" ht="14.4" x14ac:dyDescent="0.3">
      <c r="A327" s="116" t="str">
        <f t="shared" si="76"/>
        <v/>
      </c>
      <c r="B327" s="117" t="str">
        <f t="shared" si="77"/>
        <v/>
      </c>
      <c r="C327" s="117" t="str">
        <f t="shared" si="64"/>
        <v/>
      </c>
      <c r="D327" s="117" t="str">
        <f t="shared" si="65"/>
        <v/>
      </c>
      <c r="E327" s="117" t="str">
        <f t="shared" si="66"/>
        <v/>
      </c>
      <c r="F327" s="117" t="str">
        <f t="shared" si="67"/>
        <v/>
      </c>
      <c r="H327" s="117" t="str">
        <f t="shared" si="78"/>
        <v/>
      </c>
      <c r="I327" s="117" t="str">
        <f t="shared" si="68"/>
        <v/>
      </c>
      <c r="J327" s="117" t="str">
        <f t="shared" si="69"/>
        <v/>
      </c>
      <c r="K327" s="117" t="str">
        <f t="shared" si="70"/>
        <v/>
      </c>
      <c r="L327" s="117" t="str">
        <f t="shared" si="71"/>
        <v/>
      </c>
      <c r="M327" s="117" t="str">
        <f t="shared" si="79"/>
        <v/>
      </c>
      <c r="N327" s="117" t="str">
        <f t="shared" si="72"/>
        <v/>
      </c>
      <c r="O327" s="117" t="str">
        <f t="shared" si="73"/>
        <v/>
      </c>
      <c r="P327" s="117" t="str">
        <f t="shared" si="74"/>
        <v/>
      </c>
      <c r="Q327" s="117" t="str">
        <f t="shared" si="75"/>
        <v/>
      </c>
    </row>
    <row r="328" spans="1:17" ht="14.4" x14ac:dyDescent="0.3">
      <c r="A328" s="116" t="str">
        <f t="shared" si="76"/>
        <v/>
      </c>
      <c r="B328" s="117" t="str">
        <f t="shared" si="77"/>
        <v/>
      </c>
      <c r="C328" s="117" t="str">
        <f t="shared" si="64"/>
        <v/>
      </c>
      <c r="D328" s="117" t="str">
        <f t="shared" si="65"/>
        <v/>
      </c>
      <c r="E328" s="117" t="str">
        <f t="shared" si="66"/>
        <v/>
      </c>
      <c r="F328" s="117" t="str">
        <f t="shared" si="67"/>
        <v/>
      </c>
      <c r="H328" s="117" t="str">
        <f t="shared" si="78"/>
        <v/>
      </c>
      <c r="I328" s="117" t="str">
        <f t="shared" si="68"/>
        <v/>
      </c>
      <c r="J328" s="117" t="str">
        <f t="shared" si="69"/>
        <v/>
      </c>
      <c r="K328" s="117" t="str">
        <f t="shared" si="70"/>
        <v/>
      </c>
      <c r="L328" s="117" t="str">
        <f t="shared" si="71"/>
        <v/>
      </c>
      <c r="M328" s="117" t="str">
        <f t="shared" si="79"/>
        <v/>
      </c>
      <c r="N328" s="117" t="str">
        <f t="shared" si="72"/>
        <v/>
      </c>
      <c r="O328" s="117" t="str">
        <f t="shared" si="73"/>
        <v/>
      </c>
      <c r="P328" s="117" t="str">
        <f t="shared" si="74"/>
        <v/>
      </c>
      <c r="Q328" s="117" t="str">
        <f t="shared" si="75"/>
        <v/>
      </c>
    </row>
    <row r="329" spans="1:17" ht="14.4" x14ac:dyDescent="0.3">
      <c r="A329" s="116" t="str">
        <f t="shared" si="76"/>
        <v/>
      </c>
      <c r="B329" s="117" t="str">
        <f t="shared" si="77"/>
        <v/>
      </c>
      <c r="C329" s="117" t="str">
        <f t="shared" si="64"/>
        <v/>
      </c>
      <c r="D329" s="117" t="str">
        <f t="shared" si="65"/>
        <v/>
      </c>
      <c r="E329" s="117" t="str">
        <f t="shared" si="66"/>
        <v/>
      </c>
      <c r="F329" s="117" t="str">
        <f t="shared" si="67"/>
        <v/>
      </c>
      <c r="H329" s="117" t="str">
        <f t="shared" si="78"/>
        <v/>
      </c>
      <c r="I329" s="117" t="str">
        <f t="shared" si="68"/>
        <v/>
      </c>
      <c r="J329" s="117" t="str">
        <f t="shared" si="69"/>
        <v/>
      </c>
      <c r="K329" s="117" t="str">
        <f t="shared" si="70"/>
        <v/>
      </c>
      <c r="L329" s="117" t="str">
        <f t="shared" si="71"/>
        <v/>
      </c>
      <c r="M329" s="117" t="str">
        <f t="shared" si="79"/>
        <v/>
      </c>
      <c r="N329" s="117" t="str">
        <f t="shared" si="72"/>
        <v/>
      </c>
      <c r="O329" s="117" t="str">
        <f t="shared" si="73"/>
        <v/>
      </c>
      <c r="P329" s="117" t="str">
        <f t="shared" si="74"/>
        <v/>
      </c>
      <c r="Q329" s="117" t="str">
        <f t="shared" si="75"/>
        <v/>
      </c>
    </row>
    <row r="330" spans="1:17" ht="14.4" x14ac:dyDescent="0.3">
      <c r="A330" s="116" t="str">
        <f t="shared" si="76"/>
        <v/>
      </c>
      <c r="B330" s="117" t="str">
        <f t="shared" si="77"/>
        <v/>
      </c>
      <c r="C330" s="117" t="str">
        <f t="shared" si="64"/>
        <v/>
      </c>
      <c r="D330" s="117" t="str">
        <f t="shared" si="65"/>
        <v/>
      </c>
      <c r="E330" s="117" t="str">
        <f t="shared" si="66"/>
        <v/>
      </c>
      <c r="F330" s="117" t="str">
        <f t="shared" si="67"/>
        <v/>
      </c>
      <c r="H330" s="117" t="str">
        <f t="shared" si="78"/>
        <v/>
      </c>
      <c r="I330" s="117" t="str">
        <f t="shared" si="68"/>
        <v/>
      </c>
      <c r="J330" s="117" t="str">
        <f t="shared" si="69"/>
        <v/>
      </c>
      <c r="K330" s="117" t="str">
        <f t="shared" si="70"/>
        <v/>
      </c>
      <c r="L330" s="117" t="str">
        <f t="shared" si="71"/>
        <v/>
      </c>
      <c r="M330" s="117" t="str">
        <f t="shared" si="79"/>
        <v/>
      </c>
      <c r="N330" s="117" t="str">
        <f t="shared" si="72"/>
        <v/>
      </c>
      <c r="O330" s="117" t="str">
        <f t="shared" si="73"/>
        <v/>
      </c>
      <c r="P330" s="117" t="str">
        <f t="shared" si="74"/>
        <v/>
      </c>
      <c r="Q330" s="117" t="str">
        <f t="shared" si="75"/>
        <v/>
      </c>
    </row>
    <row r="331" spans="1:17" ht="14.4" x14ac:dyDescent="0.3">
      <c r="A331" s="116" t="str">
        <f t="shared" si="76"/>
        <v/>
      </c>
      <c r="B331" s="117" t="str">
        <f t="shared" si="77"/>
        <v/>
      </c>
      <c r="C331" s="117" t="str">
        <f t="shared" si="64"/>
        <v/>
      </c>
      <c r="D331" s="117" t="str">
        <f t="shared" si="65"/>
        <v/>
      </c>
      <c r="E331" s="117" t="str">
        <f t="shared" si="66"/>
        <v/>
      </c>
      <c r="F331" s="117" t="str">
        <f t="shared" si="67"/>
        <v/>
      </c>
      <c r="H331" s="117" t="str">
        <f t="shared" si="78"/>
        <v/>
      </c>
      <c r="I331" s="117" t="str">
        <f t="shared" si="68"/>
        <v/>
      </c>
      <c r="J331" s="117" t="str">
        <f t="shared" si="69"/>
        <v/>
      </c>
      <c r="K331" s="117" t="str">
        <f t="shared" si="70"/>
        <v/>
      </c>
      <c r="L331" s="117" t="str">
        <f t="shared" si="71"/>
        <v/>
      </c>
      <c r="M331" s="117" t="str">
        <f t="shared" si="79"/>
        <v/>
      </c>
      <c r="N331" s="117" t="str">
        <f t="shared" si="72"/>
        <v/>
      </c>
      <c r="O331" s="117" t="str">
        <f t="shared" si="73"/>
        <v/>
      </c>
      <c r="P331" s="117" t="str">
        <f t="shared" si="74"/>
        <v/>
      </c>
      <c r="Q331" s="117" t="str">
        <f t="shared" si="75"/>
        <v/>
      </c>
    </row>
    <row r="332" spans="1:17" ht="14.4" x14ac:dyDescent="0.3">
      <c r="A332" s="116" t="str">
        <f t="shared" si="76"/>
        <v/>
      </c>
      <c r="B332" s="117" t="str">
        <f t="shared" si="77"/>
        <v/>
      </c>
      <c r="C332" s="117" t="str">
        <f t="shared" si="64"/>
        <v/>
      </c>
      <c r="D332" s="117" t="str">
        <f t="shared" si="65"/>
        <v/>
      </c>
      <c r="E332" s="117" t="str">
        <f t="shared" si="66"/>
        <v/>
      </c>
      <c r="F332" s="117" t="str">
        <f t="shared" si="67"/>
        <v/>
      </c>
      <c r="H332" s="117" t="str">
        <f t="shared" si="78"/>
        <v/>
      </c>
      <c r="I332" s="117" t="str">
        <f t="shared" si="68"/>
        <v/>
      </c>
      <c r="J332" s="117" t="str">
        <f t="shared" si="69"/>
        <v/>
      </c>
      <c r="K332" s="117" t="str">
        <f t="shared" si="70"/>
        <v/>
      </c>
      <c r="L332" s="117" t="str">
        <f t="shared" si="71"/>
        <v/>
      </c>
      <c r="M332" s="117" t="str">
        <f t="shared" si="79"/>
        <v/>
      </c>
      <c r="N332" s="117" t="str">
        <f t="shared" si="72"/>
        <v/>
      </c>
      <c r="O332" s="117" t="str">
        <f t="shared" si="73"/>
        <v/>
      </c>
      <c r="P332" s="117" t="str">
        <f t="shared" si="74"/>
        <v/>
      </c>
      <c r="Q332" s="117" t="str">
        <f t="shared" si="75"/>
        <v/>
      </c>
    </row>
    <row r="333" spans="1:17" ht="14.4" x14ac:dyDescent="0.3">
      <c r="A333" s="116" t="str">
        <f t="shared" si="76"/>
        <v/>
      </c>
      <c r="B333" s="117" t="str">
        <f t="shared" si="77"/>
        <v/>
      </c>
      <c r="C333" s="117" t="str">
        <f t="shared" si="64"/>
        <v/>
      </c>
      <c r="D333" s="117" t="str">
        <f t="shared" si="65"/>
        <v/>
      </c>
      <c r="E333" s="117" t="str">
        <f t="shared" si="66"/>
        <v/>
      </c>
      <c r="F333" s="117" t="str">
        <f t="shared" si="67"/>
        <v/>
      </c>
      <c r="H333" s="117" t="str">
        <f t="shared" si="78"/>
        <v/>
      </c>
      <c r="I333" s="117" t="str">
        <f t="shared" si="68"/>
        <v/>
      </c>
      <c r="J333" s="117" t="str">
        <f t="shared" si="69"/>
        <v/>
      </c>
      <c r="K333" s="117" t="str">
        <f t="shared" si="70"/>
        <v/>
      </c>
      <c r="L333" s="117" t="str">
        <f t="shared" si="71"/>
        <v/>
      </c>
      <c r="M333" s="117" t="str">
        <f t="shared" si="79"/>
        <v/>
      </c>
      <c r="N333" s="117" t="str">
        <f t="shared" si="72"/>
        <v/>
      </c>
      <c r="O333" s="117" t="str">
        <f t="shared" si="73"/>
        <v/>
      </c>
      <c r="P333" s="117" t="str">
        <f t="shared" si="74"/>
        <v/>
      </c>
      <c r="Q333" s="117" t="str">
        <f t="shared" si="75"/>
        <v/>
      </c>
    </row>
    <row r="334" spans="1:17" ht="14.4" x14ac:dyDescent="0.3">
      <c r="A334" s="116" t="str">
        <f t="shared" si="76"/>
        <v/>
      </c>
      <c r="B334" s="117" t="str">
        <f t="shared" si="77"/>
        <v/>
      </c>
      <c r="C334" s="117" t="str">
        <f t="shared" si="64"/>
        <v/>
      </c>
      <c r="D334" s="117" t="str">
        <f t="shared" si="65"/>
        <v/>
      </c>
      <c r="E334" s="117" t="str">
        <f t="shared" si="66"/>
        <v/>
      </c>
      <c r="F334" s="117" t="str">
        <f t="shared" si="67"/>
        <v/>
      </c>
      <c r="H334" s="117" t="str">
        <f t="shared" si="78"/>
        <v/>
      </c>
      <c r="I334" s="117" t="str">
        <f t="shared" si="68"/>
        <v/>
      </c>
      <c r="J334" s="117" t="str">
        <f t="shared" si="69"/>
        <v/>
      </c>
      <c r="K334" s="117" t="str">
        <f t="shared" si="70"/>
        <v/>
      </c>
      <c r="L334" s="117" t="str">
        <f t="shared" si="71"/>
        <v/>
      </c>
      <c r="M334" s="117" t="str">
        <f t="shared" si="79"/>
        <v/>
      </c>
      <c r="N334" s="117" t="str">
        <f t="shared" si="72"/>
        <v/>
      </c>
      <c r="O334" s="117" t="str">
        <f t="shared" si="73"/>
        <v/>
      </c>
      <c r="P334" s="117" t="str">
        <f t="shared" si="74"/>
        <v/>
      </c>
      <c r="Q334" s="117" t="str">
        <f t="shared" si="75"/>
        <v/>
      </c>
    </row>
    <row r="335" spans="1:17" ht="14.4" x14ac:dyDescent="0.3">
      <c r="A335" s="116" t="str">
        <f t="shared" si="76"/>
        <v/>
      </c>
      <c r="B335" s="117" t="str">
        <f t="shared" si="77"/>
        <v/>
      </c>
      <c r="C335" s="117" t="str">
        <f t="shared" si="64"/>
        <v/>
      </c>
      <c r="D335" s="117" t="str">
        <f t="shared" si="65"/>
        <v/>
      </c>
      <c r="E335" s="117" t="str">
        <f t="shared" si="66"/>
        <v/>
      </c>
      <c r="F335" s="117" t="str">
        <f t="shared" si="67"/>
        <v/>
      </c>
      <c r="H335" s="117" t="str">
        <f t="shared" si="78"/>
        <v/>
      </c>
      <c r="I335" s="117" t="str">
        <f t="shared" si="68"/>
        <v/>
      </c>
      <c r="J335" s="117" t="str">
        <f t="shared" si="69"/>
        <v/>
      </c>
      <c r="K335" s="117" t="str">
        <f t="shared" si="70"/>
        <v/>
      </c>
      <c r="L335" s="117" t="str">
        <f t="shared" si="71"/>
        <v/>
      </c>
      <c r="M335" s="117" t="str">
        <f t="shared" si="79"/>
        <v/>
      </c>
      <c r="N335" s="117" t="str">
        <f t="shared" si="72"/>
        <v/>
      </c>
      <c r="O335" s="117" t="str">
        <f t="shared" si="73"/>
        <v/>
      </c>
      <c r="P335" s="117" t="str">
        <f t="shared" si="74"/>
        <v/>
      </c>
      <c r="Q335" s="117" t="str">
        <f t="shared" si="75"/>
        <v/>
      </c>
    </row>
    <row r="336" spans="1:17" ht="14.4" x14ac:dyDescent="0.3">
      <c r="A336" s="116" t="str">
        <f t="shared" si="76"/>
        <v/>
      </c>
      <c r="B336" s="117" t="str">
        <f t="shared" si="77"/>
        <v/>
      </c>
      <c r="C336" s="117" t="str">
        <f t="shared" si="64"/>
        <v/>
      </c>
      <c r="D336" s="117" t="str">
        <f t="shared" si="65"/>
        <v/>
      </c>
      <c r="E336" s="117" t="str">
        <f t="shared" si="66"/>
        <v/>
      </c>
      <c r="F336" s="117" t="str">
        <f t="shared" si="67"/>
        <v/>
      </c>
      <c r="H336" s="117" t="str">
        <f t="shared" si="78"/>
        <v/>
      </c>
      <c r="I336" s="117" t="str">
        <f t="shared" si="68"/>
        <v/>
      </c>
      <c r="J336" s="117" t="str">
        <f t="shared" si="69"/>
        <v/>
      </c>
      <c r="K336" s="117" t="str">
        <f t="shared" si="70"/>
        <v/>
      </c>
      <c r="L336" s="117" t="str">
        <f t="shared" si="71"/>
        <v/>
      </c>
      <c r="M336" s="117" t="str">
        <f t="shared" si="79"/>
        <v/>
      </c>
      <c r="N336" s="117" t="str">
        <f t="shared" si="72"/>
        <v/>
      </c>
      <c r="O336" s="117" t="str">
        <f t="shared" si="73"/>
        <v/>
      </c>
      <c r="P336" s="117" t="str">
        <f t="shared" si="74"/>
        <v/>
      </c>
      <c r="Q336" s="117" t="str">
        <f t="shared" si="75"/>
        <v/>
      </c>
    </row>
    <row r="337" spans="1:17" ht="14.4" x14ac:dyDescent="0.3">
      <c r="A337" s="116" t="str">
        <f t="shared" si="76"/>
        <v/>
      </c>
      <c r="B337" s="117" t="str">
        <f t="shared" si="77"/>
        <v/>
      </c>
      <c r="C337" s="117" t="str">
        <f t="shared" si="64"/>
        <v/>
      </c>
      <c r="D337" s="117" t="str">
        <f t="shared" si="65"/>
        <v/>
      </c>
      <c r="E337" s="117" t="str">
        <f t="shared" si="66"/>
        <v/>
      </c>
      <c r="F337" s="117" t="str">
        <f t="shared" si="67"/>
        <v/>
      </c>
      <c r="H337" s="117" t="str">
        <f t="shared" si="78"/>
        <v/>
      </c>
      <c r="I337" s="117" t="str">
        <f t="shared" si="68"/>
        <v/>
      </c>
      <c r="J337" s="117" t="str">
        <f t="shared" si="69"/>
        <v/>
      </c>
      <c r="K337" s="117" t="str">
        <f t="shared" si="70"/>
        <v/>
      </c>
      <c r="L337" s="117" t="str">
        <f t="shared" si="71"/>
        <v/>
      </c>
      <c r="M337" s="117" t="str">
        <f t="shared" si="79"/>
        <v/>
      </c>
      <c r="N337" s="117" t="str">
        <f t="shared" si="72"/>
        <v/>
      </c>
      <c r="O337" s="117" t="str">
        <f t="shared" si="73"/>
        <v/>
      </c>
      <c r="P337" s="117" t="str">
        <f t="shared" si="74"/>
        <v/>
      </c>
      <c r="Q337" s="117" t="str">
        <f t="shared" si="75"/>
        <v/>
      </c>
    </row>
    <row r="338" spans="1:17" ht="14.4" x14ac:dyDescent="0.3">
      <c r="A338" s="116" t="str">
        <f t="shared" si="76"/>
        <v/>
      </c>
      <c r="B338" s="117" t="str">
        <f t="shared" si="77"/>
        <v/>
      </c>
      <c r="C338" s="117" t="str">
        <f t="shared" ref="C338:C401" si="80">IF($B338="","",MIN($B$7,$B338+$D338))</f>
        <v/>
      </c>
      <c r="D338" s="117" t="str">
        <f t="shared" ref="D338:D401" si="81">IF($B338="","",$B338*($B$6/12))</f>
        <v/>
      </c>
      <c r="E338" s="117" t="str">
        <f t="shared" ref="E338:E401" si="82">IF($B338="","",$C338-$D338)</f>
        <v/>
      </c>
      <c r="F338" s="117" t="str">
        <f t="shared" ref="F338:F401" si="83">IF($B338="","",MAX($B338+$D338-$C338,0))</f>
        <v/>
      </c>
      <c r="H338" s="117" t="str">
        <f t="shared" si="78"/>
        <v/>
      </c>
      <c r="I338" s="117" t="str">
        <f t="shared" ref="I338:I401" si="84">IF($H338="","",MIN($B$13,$H338+$J338))</f>
        <v/>
      </c>
      <c r="J338" s="117" t="str">
        <f t="shared" ref="J338:J401" si="85">IF($H338="","",$H338*(IF($A338&lt;=$B$11,$B$10,$B$12)/12))</f>
        <v/>
      </c>
      <c r="K338" s="117" t="str">
        <f t="shared" ref="K338:K401" si="86">IF($H338="","",$I338-$J338)</f>
        <v/>
      </c>
      <c r="L338" s="117" t="str">
        <f t="shared" ref="L338:L401" si="87">IF($H338="","",MAX($H338+$J338-$I338,0))</f>
        <v/>
      </c>
      <c r="M338" s="117" t="str">
        <f t="shared" si="79"/>
        <v/>
      </c>
      <c r="N338" s="117" t="str">
        <f t="shared" ref="N338:N401" si="88">IF($M338="","",MIN($B$14,$M338+$O338))</f>
        <v/>
      </c>
      <c r="O338" s="117" t="str">
        <f t="shared" ref="O338:O401" si="89">IF($M338="","",$M338*($B$6/12))</f>
        <v/>
      </c>
      <c r="P338" s="117" t="str">
        <f t="shared" ref="P338:P401" si="90">IF($M338="","",$N338-$O338)</f>
        <v/>
      </c>
      <c r="Q338" s="117" t="str">
        <f t="shared" ref="Q338:Q401" si="91">IF($M338="","",MAX($M338+$O338-$N338,0))</f>
        <v/>
      </c>
    </row>
    <row r="339" spans="1:17" ht="14.4" x14ac:dyDescent="0.3">
      <c r="A339" s="116" t="str">
        <f t="shared" ref="A339:A402" si="92">IF(AND(N($F338)&lt;=0,N($L338)&lt;=0,N($Q338)&lt;=0),"",$A338+1)</f>
        <v/>
      </c>
      <c r="B339" s="117" t="str">
        <f t="shared" ref="B339:B402" si="93">IF(N($F338)&lt;=0,"",$F338)</f>
        <v/>
      </c>
      <c r="C339" s="117" t="str">
        <f t="shared" si="80"/>
        <v/>
      </c>
      <c r="D339" s="117" t="str">
        <f t="shared" si="81"/>
        <v/>
      </c>
      <c r="E339" s="117" t="str">
        <f t="shared" si="82"/>
        <v/>
      </c>
      <c r="F339" s="117" t="str">
        <f t="shared" si="83"/>
        <v/>
      </c>
      <c r="H339" s="117" t="str">
        <f t="shared" ref="H339:H402" si="94">IF(N($L338)&lt;=0,"",$L338)</f>
        <v/>
      </c>
      <c r="I339" s="117" t="str">
        <f t="shared" si="84"/>
        <v/>
      </c>
      <c r="J339" s="117" t="str">
        <f t="shared" si="85"/>
        <v/>
      </c>
      <c r="K339" s="117" t="str">
        <f t="shared" si="86"/>
        <v/>
      </c>
      <c r="L339" s="117" t="str">
        <f t="shared" si="87"/>
        <v/>
      </c>
      <c r="M339" s="117" t="str">
        <f t="shared" ref="M339:M402" si="95">IF(N($Q338)&lt;=0,"",$Q338)</f>
        <v/>
      </c>
      <c r="N339" s="117" t="str">
        <f t="shared" si="88"/>
        <v/>
      </c>
      <c r="O339" s="117" t="str">
        <f t="shared" si="89"/>
        <v/>
      </c>
      <c r="P339" s="117" t="str">
        <f t="shared" si="90"/>
        <v/>
      </c>
      <c r="Q339" s="117" t="str">
        <f t="shared" si="91"/>
        <v/>
      </c>
    </row>
    <row r="340" spans="1:17" ht="14.4" x14ac:dyDescent="0.3">
      <c r="A340" s="116" t="str">
        <f t="shared" si="92"/>
        <v/>
      </c>
      <c r="B340" s="117" t="str">
        <f t="shared" si="93"/>
        <v/>
      </c>
      <c r="C340" s="117" t="str">
        <f t="shared" si="80"/>
        <v/>
      </c>
      <c r="D340" s="117" t="str">
        <f t="shared" si="81"/>
        <v/>
      </c>
      <c r="E340" s="117" t="str">
        <f t="shared" si="82"/>
        <v/>
      </c>
      <c r="F340" s="117" t="str">
        <f t="shared" si="83"/>
        <v/>
      </c>
      <c r="H340" s="117" t="str">
        <f t="shared" si="94"/>
        <v/>
      </c>
      <c r="I340" s="117" t="str">
        <f t="shared" si="84"/>
        <v/>
      </c>
      <c r="J340" s="117" t="str">
        <f t="shared" si="85"/>
        <v/>
      </c>
      <c r="K340" s="117" t="str">
        <f t="shared" si="86"/>
        <v/>
      </c>
      <c r="L340" s="117" t="str">
        <f t="shared" si="87"/>
        <v/>
      </c>
      <c r="M340" s="117" t="str">
        <f t="shared" si="95"/>
        <v/>
      </c>
      <c r="N340" s="117" t="str">
        <f t="shared" si="88"/>
        <v/>
      </c>
      <c r="O340" s="117" t="str">
        <f t="shared" si="89"/>
        <v/>
      </c>
      <c r="P340" s="117" t="str">
        <f t="shared" si="90"/>
        <v/>
      </c>
      <c r="Q340" s="117" t="str">
        <f t="shared" si="91"/>
        <v/>
      </c>
    </row>
    <row r="341" spans="1:17" ht="14.4" x14ac:dyDescent="0.3">
      <c r="A341" s="116" t="str">
        <f t="shared" si="92"/>
        <v/>
      </c>
      <c r="B341" s="117" t="str">
        <f t="shared" si="93"/>
        <v/>
      </c>
      <c r="C341" s="117" t="str">
        <f t="shared" si="80"/>
        <v/>
      </c>
      <c r="D341" s="117" t="str">
        <f t="shared" si="81"/>
        <v/>
      </c>
      <c r="E341" s="117" t="str">
        <f t="shared" si="82"/>
        <v/>
      </c>
      <c r="F341" s="117" t="str">
        <f t="shared" si="83"/>
        <v/>
      </c>
      <c r="H341" s="117" t="str">
        <f t="shared" si="94"/>
        <v/>
      </c>
      <c r="I341" s="117" t="str">
        <f t="shared" si="84"/>
        <v/>
      </c>
      <c r="J341" s="117" t="str">
        <f t="shared" si="85"/>
        <v/>
      </c>
      <c r="K341" s="117" t="str">
        <f t="shared" si="86"/>
        <v/>
      </c>
      <c r="L341" s="117" t="str">
        <f t="shared" si="87"/>
        <v/>
      </c>
      <c r="M341" s="117" t="str">
        <f t="shared" si="95"/>
        <v/>
      </c>
      <c r="N341" s="117" t="str">
        <f t="shared" si="88"/>
        <v/>
      </c>
      <c r="O341" s="117" t="str">
        <f t="shared" si="89"/>
        <v/>
      </c>
      <c r="P341" s="117" t="str">
        <f t="shared" si="90"/>
        <v/>
      </c>
      <c r="Q341" s="117" t="str">
        <f t="shared" si="91"/>
        <v/>
      </c>
    </row>
    <row r="342" spans="1:17" ht="14.4" x14ac:dyDescent="0.3">
      <c r="A342" s="116" t="str">
        <f t="shared" si="92"/>
        <v/>
      </c>
      <c r="B342" s="117" t="str">
        <f t="shared" si="93"/>
        <v/>
      </c>
      <c r="C342" s="117" t="str">
        <f t="shared" si="80"/>
        <v/>
      </c>
      <c r="D342" s="117" t="str">
        <f t="shared" si="81"/>
        <v/>
      </c>
      <c r="E342" s="117" t="str">
        <f t="shared" si="82"/>
        <v/>
      </c>
      <c r="F342" s="117" t="str">
        <f t="shared" si="83"/>
        <v/>
      </c>
      <c r="H342" s="117" t="str">
        <f t="shared" si="94"/>
        <v/>
      </c>
      <c r="I342" s="117" t="str">
        <f t="shared" si="84"/>
        <v/>
      </c>
      <c r="J342" s="117" t="str">
        <f t="shared" si="85"/>
        <v/>
      </c>
      <c r="K342" s="117" t="str">
        <f t="shared" si="86"/>
        <v/>
      </c>
      <c r="L342" s="117" t="str">
        <f t="shared" si="87"/>
        <v/>
      </c>
      <c r="M342" s="117" t="str">
        <f t="shared" si="95"/>
        <v/>
      </c>
      <c r="N342" s="117" t="str">
        <f t="shared" si="88"/>
        <v/>
      </c>
      <c r="O342" s="117" t="str">
        <f t="shared" si="89"/>
        <v/>
      </c>
      <c r="P342" s="117" t="str">
        <f t="shared" si="90"/>
        <v/>
      </c>
      <c r="Q342" s="117" t="str">
        <f t="shared" si="91"/>
        <v/>
      </c>
    </row>
    <row r="343" spans="1:17" ht="14.4" x14ac:dyDescent="0.3">
      <c r="A343" s="116" t="str">
        <f t="shared" si="92"/>
        <v/>
      </c>
      <c r="B343" s="117" t="str">
        <f t="shared" si="93"/>
        <v/>
      </c>
      <c r="C343" s="117" t="str">
        <f t="shared" si="80"/>
        <v/>
      </c>
      <c r="D343" s="117" t="str">
        <f t="shared" si="81"/>
        <v/>
      </c>
      <c r="E343" s="117" t="str">
        <f t="shared" si="82"/>
        <v/>
      </c>
      <c r="F343" s="117" t="str">
        <f t="shared" si="83"/>
        <v/>
      </c>
      <c r="H343" s="117" t="str">
        <f t="shared" si="94"/>
        <v/>
      </c>
      <c r="I343" s="117" t="str">
        <f t="shared" si="84"/>
        <v/>
      </c>
      <c r="J343" s="117" t="str">
        <f t="shared" si="85"/>
        <v/>
      </c>
      <c r="K343" s="117" t="str">
        <f t="shared" si="86"/>
        <v/>
      </c>
      <c r="L343" s="117" t="str">
        <f t="shared" si="87"/>
        <v/>
      </c>
      <c r="M343" s="117" t="str">
        <f t="shared" si="95"/>
        <v/>
      </c>
      <c r="N343" s="117" t="str">
        <f t="shared" si="88"/>
        <v/>
      </c>
      <c r="O343" s="117" t="str">
        <f t="shared" si="89"/>
        <v/>
      </c>
      <c r="P343" s="117" t="str">
        <f t="shared" si="90"/>
        <v/>
      </c>
      <c r="Q343" s="117" t="str">
        <f t="shared" si="91"/>
        <v/>
      </c>
    </row>
    <row r="344" spans="1:17" ht="14.4" x14ac:dyDescent="0.3">
      <c r="A344" s="116" t="str">
        <f t="shared" si="92"/>
        <v/>
      </c>
      <c r="B344" s="117" t="str">
        <f t="shared" si="93"/>
        <v/>
      </c>
      <c r="C344" s="117" t="str">
        <f t="shared" si="80"/>
        <v/>
      </c>
      <c r="D344" s="117" t="str">
        <f t="shared" si="81"/>
        <v/>
      </c>
      <c r="E344" s="117" t="str">
        <f t="shared" si="82"/>
        <v/>
      </c>
      <c r="F344" s="117" t="str">
        <f t="shared" si="83"/>
        <v/>
      </c>
      <c r="H344" s="117" t="str">
        <f t="shared" si="94"/>
        <v/>
      </c>
      <c r="I344" s="117" t="str">
        <f t="shared" si="84"/>
        <v/>
      </c>
      <c r="J344" s="117" t="str">
        <f t="shared" si="85"/>
        <v/>
      </c>
      <c r="K344" s="117" t="str">
        <f t="shared" si="86"/>
        <v/>
      </c>
      <c r="L344" s="117" t="str">
        <f t="shared" si="87"/>
        <v/>
      </c>
      <c r="M344" s="117" t="str">
        <f t="shared" si="95"/>
        <v/>
      </c>
      <c r="N344" s="117" t="str">
        <f t="shared" si="88"/>
        <v/>
      </c>
      <c r="O344" s="117" t="str">
        <f t="shared" si="89"/>
        <v/>
      </c>
      <c r="P344" s="117" t="str">
        <f t="shared" si="90"/>
        <v/>
      </c>
      <c r="Q344" s="117" t="str">
        <f t="shared" si="91"/>
        <v/>
      </c>
    </row>
    <row r="345" spans="1:17" ht="14.4" x14ac:dyDescent="0.3">
      <c r="A345" s="116" t="str">
        <f t="shared" si="92"/>
        <v/>
      </c>
      <c r="B345" s="117" t="str">
        <f t="shared" si="93"/>
        <v/>
      </c>
      <c r="C345" s="117" t="str">
        <f t="shared" si="80"/>
        <v/>
      </c>
      <c r="D345" s="117" t="str">
        <f t="shared" si="81"/>
        <v/>
      </c>
      <c r="E345" s="117" t="str">
        <f t="shared" si="82"/>
        <v/>
      </c>
      <c r="F345" s="117" t="str">
        <f t="shared" si="83"/>
        <v/>
      </c>
      <c r="H345" s="117" t="str">
        <f t="shared" si="94"/>
        <v/>
      </c>
      <c r="I345" s="117" t="str">
        <f t="shared" si="84"/>
        <v/>
      </c>
      <c r="J345" s="117" t="str">
        <f t="shared" si="85"/>
        <v/>
      </c>
      <c r="K345" s="117" t="str">
        <f t="shared" si="86"/>
        <v/>
      </c>
      <c r="L345" s="117" t="str">
        <f t="shared" si="87"/>
        <v/>
      </c>
      <c r="M345" s="117" t="str">
        <f t="shared" si="95"/>
        <v/>
      </c>
      <c r="N345" s="117" t="str">
        <f t="shared" si="88"/>
        <v/>
      </c>
      <c r="O345" s="117" t="str">
        <f t="shared" si="89"/>
        <v/>
      </c>
      <c r="P345" s="117" t="str">
        <f t="shared" si="90"/>
        <v/>
      </c>
      <c r="Q345" s="117" t="str">
        <f t="shared" si="91"/>
        <v/>
      </c>
    </row>
    <row r="346" spans="1:17" ht="14.4" x14ac:dyDescent="0.3">
      <c r="A346" s="116" t="str">
        <f t="shared" si="92"/>
        <v/>
      </c>
      <c r="B346" s="117" t="str">
        <f t="shared" si="93"/>
        <v/>
      </c>
      <c r="C346" s="117" t="str">
        <f t="shared" si="80"/>
        <v/>
      </c>
      <c r="D346" s="117" t="str">
        <f t="shared" si="81"/>
        <v/>
      </c>
      <c r="E346" s="117" t="str">
        <f t="shared" si="82"/>
        <v/>
      </c>
      <c r="F346" s="117" t="str">
        <f t="shared" si="83"/>
        <v/>
      </c>
      <c r="H346" s="117" t="str">
        <f t="shared" si="94"/>
        <v/>
      </c>
      <c r="I346" s="117" t="str">
        <f t="shared" si="84"/>
        <v/>
      </c>
      <c r="J346" s="117" t="str">
        <f t="shared" si="85"/>
        <v/>
      </c>
      <c r="K346" s="117" t="str">
        <f t="shared" si="86"/>
        <v/>
      </c>
      <c r="L346" s="117" t="str">
        <f t="shared" si="87"/>
        <v/>
      </c>
      <c r="M346" s="117" t="str">
        <f t="shared" si="95"/>
        <v/>
      </c>
      <c r="N346" s="117" t="str">
        <f t="shared" si="88"/>
        <v/>
      </c>
      <c r="O346" s="117" t="str">
        <f t="shared" si="89"/>
        <v/>
      </c>
      <c r="P346" s="117" t="str">
        <f t="shared" si="90"/>
        <v/>
      </c>
      <c r="Q346" s="117" t="str">
        <f t="shared" si="91"/>
        <v/>
      </c>
    </row>
    <row r="347" spans="1:17" ht="14.4" x14ac:dyDescent="0.3">
      <c r="A347" s="116" t="str">
        <f t="shared" si="92"/>
        <v/>
      </c>
      <c r="B347" s="117" t="str">
        <f t="shared" si="93"/>
        <v/>
      </c>
      <c r="C347" s="117" t="str">
        <f t="shared" si="80"/>
        <v/>
      </c>
      <c r="D347" s="117" t="str">
        <f t="shared" si="81"/>
        <v/>
      </c>
      <c r="E347" s="117" t="str">
        <f t="shared" si="82"/>
        <v/>
      </c>
      <c r="F347" s="117" t="str">
        <f t="shared" si="83"/>
        <v/>
      </c>
      <c r="H347" s="117" t="str">
        <f t="shared" si="94"/>
        <v/>
      </c>
      <c r="I347" s="117" t="str">
        <f t="shared" si="84"/>
        <v/>
      </c>
      <c r="J347" s="117" t="str">
        <f t="shared" si="85"/>
        <v/>
      </c>
      <c r="K347" s="117" t="str">
        <f t="shared" si="86"/>
        <v/>
      </c>
      <c r="L347" s="117" t="str">
        <f t="shared" si="87"/>
        <v/>
      </c>
      <c r="M347" s="117" t="str">
        <f t="shared" si="95"/>
        <v/>
      </c>
      <c r="N347" s="117" t="str">
        <f t="shared" si="88"/>
        <v/>
      </c>
      <c r="O347" s="117" t="str">
        <f t="shared" si="89"/>
        <v/>
      </c>
      <c r="P347" s="117" t="str">
        <f t="shared" si="90"/>
        <v/>
      </c>
      <c r="Q347" s="117" t="str">
        <f t="shared" si="91"/>
        <v/>
      </c>
    </row>
    <row r="348" spans="1:17" ht="14.4" x14ac:dyDescent="0.3">
      <c r="A348" s="116" t="str">
        <f t="shared" si="92"/>
        <v/>
      </c>
      <c r="B348" s="117" t="str">
        <f t="shared" si="93"/>
        <v/>
      </c>
      <c r="C348" s="117" t="str">
        <f t="shared" si="80"/>
        <v/>
      </c>
      <c r="D348" s="117" t="str">
        <f t="shared" si="81"/>
        <v/>
      </c>
      <c r="E348" s="117" t="str">
        <f t="shared" si="82"/>
        <v/>
      </c>
      <c r="F348" s="117" t="str">
        <f t="shared" si="83"/>
        <v/>
      </c>
      <c r="H348" s="117" t="str">
        <f t="shared" si="94"/>
        <v/>
      </c>
      <c r="I348" s="117" t="str">
        <f t="shared" si="84"/>
        <v/>
      </c>
      <c r="J348" s="117" t="str">
        <f t="shared" si="85"/>
        <v/>
      </c>
      <c r="K348" s="117" t="str">
        <f t="shared" si="86"/>
        <v/>
      </c>
      <c r="L348" s="117" t="str">
        <f t="shared" si="87"/>
        <v/>
      </c>
      <c r="M348" s="117" t="str">
        <f t="shared" si="95"/>
        <v/>
      </c>
      <c r="N348" s="117" t="str">
        <f t="shared" si="88"/>
        <v/>
      </c>
      <c r="O348" s="117" t="str">
        <f t="shared" si="89"/>
        <v/>
      </c>
      <c r="P348" s="117" t="str">
        <f t="shared" si="90"/>
        <v/>
      </c>
      <c r="Q348" s="117" t="str">
        <f t="shared" si="91"/>
        <v/>
      </c>
    </row>
    <row r="349" spans="1:17" ht="14.4" x14ac:dyDescent="0.3">
      <c r="A349" s="116" t="str">
        <f t="shared" si="92"/>
        <v/>
      </c>
      <c r="B349" s="117" t="str">
        <f t="shared" si="93"/>
        <v/>
      </c>
      <c r="C349" s="117" t="str">
        <f t="shared" si="80"/>
        <v/>
      </c>
      <c r="D349" s="117" t="str">
        <f t="shared" si="81"/>
        <v/>
      </c>
      <c r="E349" s="117" t="str">
        <f t="shared" si="82"/>
        <v/>
      </c>
      <c r="F349" s="117" t="str">
        <f t="shared" si="83"/>
        <v/>
      </c>
      <c r="H349" s="117" t="str">
        <f t="shared" si="94"/>
        <v/>
      </c>
      <c r="I349" s="117" t="str">
        <f t="shared" si="84"/>
        <v/>
      </c>
      <c r="J349" s="117" t="str">
        <f t="shared" si="85"/>
        <v/>
      </c>
      <c r="K349" s="117" t="str">
        <f t="shared" si="86"/>
        <v/>
      </c>
      <c r="L349" s="117" t="str">
        <f t="shared" si="87"/>
        <v/>
      </c>
      <c r="M349" s="117" t="str">
        <f t="shared" si="95"/>
        <v/>
      </c>
      <c r="N349" s="117" t="str">
        <f t="shared" si="88"/>
        <v/>
      </c>
      <c r="O349" s="117" t="str">
        <f t="shared" si="89"/>
        <v/>
      </c>
      <c r="P349" s="117" t="str">
        <f t="shared" si="90"/>
        <v/>
      </c>
      <c r="Q349" s="117" t="str">
        <f t="shared" si="91"/>
        <v/>
      </c>
    </row>
    <row r="350" spans="1:17" ht="14.4" x14ac:dyDescent="0.3">
      <c r="A350" s="116" t="str">
        <f t="shared" si="92"/>
        <v/>
      </c>
      <c r="B350" s="117" t="str">
        <f t="shared" si="93"/>
        <v/>
      </c>
      <c r="C350" s="117" t="str">
        <f t="shared" si="80"/>
        <v/>
      </c>
      <c r="D350" s="117" t="str">
        <f t="shared" si="81"/>
        <v/>
      </c>
      <c r="E350" s="117" t="str">
        <f t="shared" si="82"/>
        <v/>
      </c>
      <c r="F350" s="117" t="str">
        <f t="shared" si="83"/>
        <v/>
      </c>
      <c r="H350" s="117" t="str">
        <f t="shared" si="94"/>
        <v/>
      </c>
      <c r="I350" s="117" t="str">
        <f t="shared" si="84"/>
        <v/>
      </c>
      <c r="J350" s="117" t="str">
        <f t="shared" si="85"/>
        <v/>
      </c>
      <c r="K350" s="117" t="str">
        <f t="shared" si="86"/>
        <v/>
      </c>
      <c r="L350" s="117" t="str">
        <f t="shared" si="87"/>
        <v/>
      </c>
      <c r="M350" s="117" t="str">
        <f t="shared" si="95"/>
        <v/>
      </c>
      <c r="N350" s="117" t="str">
        <f t="shared" si="88"/>
        <v/>
      </c>
      <c r="O350" s="117" t="str">
        <f t="shared" si="89"/>
        <v/>
      </c>
      <c r="P350" s="117" t="str">
        <f t="shared" si="90"/>
        <v/>
      </c>
      <c r="Q350" s="117" t="str">
        <f t="shared" si="91"/>
        <v/>
      </c>
    </row>
    <row r="351" spans="1:17" ht="14.4" x14ac:dyDescent="0.3">
      <c r="A351" s="116" t="str">
        <f t="shared" si="92"/>
        <v/>
      </c>
      <c r="B351" s="117" t="str">
        <f t="shared" si="93"/>
        <v/>
      </c>
      <c r="C351" s="117" t="str">
        <f t="shared" si="80"/>
        <v/>
      </c>
      <c r="D351" s="117" t="str">
        <f t="shared" si="81"/>
        <v/>
      </c>
      <c r="E351" s="117" t="str">
        <f t="shared" si="82"/>
        <v/>
      </c>
      <c r="F351" s="117" t="str">
        <f t="shared" si="83"/>
        <v/>
      </c>
      <c r="H351" s="117" t="str">
        <f t="shared" si="94"/>
        <v/>
      </c>
      <c r="I351" s="117" t="str">
        <f t="shared" si="84"/>
        <v/>
      </c>
      <c r="J351" s="117" t="str">
        <f t="shared" si="85"/>
        <v/>
      </c>
      <c r="K351" s="117" t="str">
        <f t="shared" si="86"/>
        <v/>
      </c>
      <c r="L351" s="117" t="str">
        <f t="shared" si="87"/>
        <v/>
      </c>
      <c r="M351" s="117" t="str">
        <f t="shared" si="95"/>
        <v/>
      </c>
      <c r="N351" s="117" t="str">
        <f t="shared" si="88"/>
        <v/>
      </c>
      <c r="O351" s="117" t="str">
        <f t="shared" si="89"/>
        <v/>
      </c>
      <c r="P351" s="117" t="str">
        <f t="shared" si="90"/>
        <v/>
      </c>
      <c r="Q351" s="117" t="str">
        <f t="shared" si="91"/>
        <v/>
      </c>
    </row>
    <row r="352" spans="1:17" ht="14.4" x14ac:dyDescent="0.3">
      <c r="A352" s="116" t="str">
        <f t="shared" si="92"/>
        <v/>
      </c>
      <c r="B352" s="117" t="str">
        <f t="shared" si="93"/>
        <v/>
      </c>
      <c r="C352" s="117" t="str">
        <f t="shared" si="80"/>
        <v/>
      </c>
      <c r="D352" s="117" t="str">
        <f t="shared" si="81"/>
        <v/>
      </c>
      <c r="E352" s="117" t="str">
        <f t="shared" si="82"/>
        <v/>
      </c>
      <c r="F352" s="117" t="str">
        <f t="shared" si="83"/>
        <v/>
      </c>
      <c r="H352" s="117" t="str">
        <f t="shared" si="94"/>
        <v/>
      </c>
      <c r="I352" s="117" t="str">
        <f t="shared" si="84"/>
        <v/>
      </c>
      <c r="J352" s="117" t="str">
        <f t="shared" si="85"/>
        <v/>
      </c>
      <c r="K352" s="117" t="str">
        <f t="shared" si="86"/>
        <v/>
      </c>
      <c r="L352" s="117" t="str">
        <f t="shared" si="87"/>
        <v/>
      </c>
      <c r="M352" s="117" t="str">
        <f t="shared" si="95"/>
        <v/>
      </c>
      <c r="N352" s="117" t="str">
        <f t="shared" si="88"/>
        <v/>
      </c>
      <c r="O352" s="117" t="str">
        <f t="shared" si="89"/>
        <v/>
      </c>
      <c r="P352" s="117" t="str">
        <f t="shared" si="90"/>
        <v/>
      </c>
      <c r="Q352" s="117" t="str">
        <f t="shared" si="91"/>
        <v/>
      </c>
    </row>
    <row r="353" spans="1:17" ht="14.4" x14ac:dyDescent="0.3">
      <c r="A353" s="116" t="str">
        <f t="shared" si="92"/>
        <v/>
      </c>
      <c r="B353" s="117" t="str">
        <f t="shared" si="93"/>
        <v/>
      </c>
      <c r="C353" s="117" t="str">
        <f t="shared" si="80"/>
        <v/>
      </c>
      <c r="D353" s="117" t="str">
        <f t="shared" si="81"/>
        <v/>
      </c>
      <c r="E353" s="117" t="str">
        <f t="shared" si="82"/>
        <v/>
      </c>
      <c r="F353" s="117" t="str">
        <f t="shared" si="83"/>
        <v/>
      </c>
      <c r="H353" s="117" t="str">
        <f t="shared" si="94"/>
        <v/>
      </c>
      <c r="I353" s="117" t="str">
        <f t="shared" si="84"/>
        <v/>
      </c>
      <c r="J353" s="117" t="str">
        <f t="shared" si="85"/>
        <v/>
      </c>
      <c r="K353" s="117" t="str">
        <f t="shared" si="86"/>
        <v/>
      </c>
      <c r="L353" s="117" t="str">
        <f t="shared" si="87"/>
        <v/>
      </c>
      <c r="M353" s="117" t="str">
        <f t="shared" si="95"/>
        <v/>
      </c>
      <c r="N353" s="117" t="str">
        <f t="shared" si="88"/>
        <v/>
      </c>
      <c r="O353" s="117" t="str">
        <f t="shared" si="89"/>
        <v/>
      </c>
      <c r="P353" s="117" t="str">
        <f t="shared" si="90"/>
        <v/>
      </c>
      <c r="Q353" s="117" t="str">
        <f t="shared" si="91"/>
        <v/>
      </c>
    </row>
    <row r="354" spans="1:17" ht="14.4" x14ac:dyDescent="0.3">
      <c r="A354" s="116" t="str">
        <f t="shared" si="92"/>
        <v/>
      </c>
      <c r="B354" s="117" t="str">
        <f t="shared" si="93"/>
        <v/>
      </c>
      <c r="C354" s="117" t="str">
        <f t="shared" si="80"/>
        <v/>
      </c>
      <c r="D354" s="117" t="str">
        <f t="shared" si="81"/>
        <v/>
      </c>
      <c r="E354" s="117" t="str">
        <f t="shared" si="82"/>
        <v/>
      </c>
      <c r="F354" s="117" t="str">
        <f t="shared" si="83"/>
        <v/>
      </c>
      <c r="H354" s="117" t="str">
        <f t="shared" si="94"/>
        <v/>
      </c>
      <c r="I354" s="117" t="str">
        <f t="shared" si="84"/>
        <v/>
      </c>
      <c r="J354" s="117" t="str">
        <f t="shared" si="85"/>
        <v/>
      </c>
      <c r="K354" s="117" t="str">
        <f t="shared" si="86"/>
        <v/>
      </c>
      <c r="L354" s="117" t="str">
        <f t="shared" si="87"/>
        <v/>
      </c>
      <c r="M354" s="117" t="str">
        <f t="shared" si="95"/>
        <v/>
      </c>
      <c r="N354" s="117" t="str">
        <f t="shared" si="88"/>
        <v/>
      </c>
      <c r="O354" s="117" t="str">
        <f t="shared" si="89"/>
        <v/>
      </c>
      <c r="P354" s="117" t="str">
        <f t="shared" si="90"/>
        <v/>
      </c>
      <c r="Q354" s="117" t="str">
        <f t="shared" si="91"/>
        <v/>
      </c>
    </row>
    <row r="355" spans="1:17" ht="14.4" x14ac:dyDescent="0.3">
      <c r="A355" s="116" t="str">
        <f t="shared" si="92"/>
        <v/>
      </c>
      <c r="B355" s="117" t="str">
        <f t="shared" si="93"/>
        <v/>
      </c>
      <c r="C355" s="117" t="str">
        <f t="shared" si="80"/>
        <v/>
      </c>
      <c r="D355" s="117" t="str">
        <f t="shared" si="81"/>
        <v/>
      </c>
      <c r="E355" s="117" t="str">
        <f t="shared" si="82"/>
        <v/>
      </c>
      <c r="F355" s="117" t="str">
        <f t="shared" si="83"/>
        <v/>
      </c>
      <c r="H355" s="117" t="str">
        <f t="shared" si="94"/>
        <v/>
      </c>
      <c r="I355" s="117" t="str">
        <f t="shared" si="84"/>
        <v/>
      </c>
      <c r="J355" s="117" t="str">
        <f t="shared" si="85"/>
        <v/>
      </c>
      <c r="K355" s="117" t="str">
        <f t="shared" si="86"/>
        <v/>
      </c>
      <c r="L355" s="117" t="str">
        <f t="shared" si="87"/>
        <v/>
      </c>
      <c r="M355" s="117" t="str">
        <f t="shared" si="95"/>
        <v/>
      </c>
      <c r="N355" s="117" t="str">
        <f t="shared" si="88"/>
        <v/>
      </c>
      <c r="O355" s="117" t="str">
        <f t="shared" si="89"/>
        <v/>
      </c>
      <c r="P355" s="117" t="str">
        <f t="shared" si="90"/>
        <v/>
      </c>
      <c r="Q355" s="117" t="str">
        <f t="shared" si="91"/>
        <v/>
      </c>
    </row>
    <row r="356" spans="1:17" ht="14.4" x14ac:dyDescent="0.3">
      <c r="A356" s="116" t="str">
        <f t="shared" si="92"/>
        <v/>
      </c>
      <c r="B356" s="117" t="str">
        <f t="shared" si="93"/>
        <v/>
      </c>
      <c r="C356" s="117" t="str">
        <f t="shared" si="80"/>
        <v/>
      </c>
      <c r="D356" s="117" t="str">
        <f t="shared" si="81"/>
        <v/>
      </c>
      <c r="E356" s="117" t="str">
        <f t="shared" si="82"/>
        <v/>
      </c>
      <c r="F356" s="117" t="str">
        <f t="shared" si="83"/>
        <v/>
      </c>
      <c r="H356" s="117" t="str">
        <f t="shared" si="94"/>
        <v/>
      </c>
      <c r="I356" s="117" t="str">
        <f t="shared" si="84"/>
        <v/>
      </c>
      <c r="J356" s="117" t="str">
        <f t="shared" si="85"/>
        <v/>
      </c>
      <c r="K356" s="117" t="str">
        <f t="shared" si="86"/>
        <v/>
      </c>
      <c r="L356" s="117" t="str">
        <f t="shared" si="87"/>
        <v/>
      </c>
      <c r="M356" s="117" t="str">
        <f t="shared" si="95"/>
        <v/>
      </c>
      <c r="N356" s="117" t="str">
        <f t="shared" si="88"/>
        <v/>
      </c>
      <c r="O356" s="117" t="str">
        <f t="shared" si="89"/>
        <v/>
      </c>
      <c r="P356" s="117" t="str">
        <f t="shared" si="90"/>
        <v/>
      </c>
      <c r="Q356" s="117" t="str">
        <f t="shared" si="91"/>
        <v/>
      </c>
    </row>
    <row r="357" spans="1:17" ht="14.4" x14ac:dyDescent="0.3">
      <c r="A357" s="116" t="str">
        <f t="shared" si="92"/>
        <v/>
      </c>
      <c r="B357" s="117" t="str">
        <f t="shared" si="93"/>
        <v/>
      </c>
      <c r="C357" s="117" t="str">
        <f t="shared" si="80"/>
        <v/>
      </c>
      <c r="D357" s="117" t="str">
        <f t="shared" si="81"/>
        <v/>
      </c>
      <c r="E357" s="117" t="str">
        <f t="shared" si="82"/>
        <v/>
      </c>
      <c r="F357" s="117" t="str">
        <f t="shared" si="83"/>
        <v/>
      </c>
      <c r="H357" s="117" t="str">
        <f t="shared" si="94"/>
        <v/>
      </c>
      <c r="I357" s="117" t="str">
        <f t="shared" si="84"/>
        <v/>
      </c>
      <c r="J357" s="117" t="str">
        <f t="shared" si="85"/>
        <v/>
      </c>
      <c r="K357" s="117" t="str">
        <f t="shared" si="86"/>
        <v/>
      </c>
      <c r="L357" s="117" t="str">
        <f t="shared" si="87"/>
        <v/>
      </c>
      <c r="M357" s="117" t="str">
        <f t="shared" si="95"/>
        <v/>
      </c>
      <c r="N357" s="117" t="str">
        <f t="shared" si="88"/>
        <v/>
      </c>
      <c r="O357" s="117" t="str">
        <f t="shared" si="89"/>
        <v/>
      </c>
      <c r="P357" s="117" t="str">
        <f t="shared" si="90"/>
        <v/>
      </c>
      <c r="Q357" s="117" t="str">
        <f t="shared" si="91"/>
        <v/>
      </c>
    </row>
    <row r="358" spans="1:17" ht="14.4" x14ac:dyDescent="0.3">
      <c r="A358" s="116" t="str">
        <f t="shared" si="92"/>
        <v/>
      </c>
      <c r="B358" s="117" t="str">
        <f t="shared" si="93"/>
        <v/>
      </c>
      <c r="C358" s="117" t="str">
        <f t="shared" si="80"/>
        <v/>
      </c>
      <c r="D358" s="117" t="str">
        <f t="shared" si="81"/>
        <v/>
      </c>
      <c r="E358" s="117" t="str">
        <f t="shared" si="82"/>
        <v/>
      </c>
      <c r="F358" s="117" t="str">
        <f t="shared" si="83"/>
        <v/>
      </c>
      <c r="H358" s="117" t="str">
        <f t="shared" si="94"/>
        <v/>
      </c>
      <c r="I358" s="117" t="str">
        <f t="shared" si="84"/>
        <v/>
      </c>
      <c r="J358" s="117" t="str">
        <f t="shared" si="85"/>
        <v/>
      </c>
      <c r="K358" s="117" t="str">
        <f t="shared" si="86"/>
        <v/>
      </c>
      <c r="L358" s="117" t="str">
        <f t="shared" si="87"/>
        <v/>
      </c>
      <c r="M358" s="117" t="str">
        <f t="shared" si="95"/>
        <v/>
      </c>
      <c r="N358" s="117" t="str">
        <f t="shared" si="88"/>
        <v/>
      </c>
      <c r="O358" s="117" t="str">
        <f t="shared" si="89"/>
        <v/>
      </c>
      <c r="P358" s="117" t="str">
        <f t="shared" si="90"/>
        <v/>
      </c>
      <c r="Q358" s="117" t="str">
        <f t="shared" si="91"/>
        <v/>
      </c>
    </row>
    <row r="359" spans="1:17" ht="14.4" x14ac:dyDescent="0.3">
      <c r="A359" s="116" t="str">
        <f t="shared" si="92"/>
        <v/>
      </c>
      <c r="B359" s="117" t="str">
        <f t="shared" si="93"/>
        <v/>
      </c>
      <c r="C359" s="117" t="str">
        <f t="shared" si="80"/>
        <v/>
      </c>
      <c r="D359" s="117" t="str">
        <f t="shared" si="81"/>
        <v/>
      </c>
      <c r="E359" s="117" t="str">
        <f t="shared" si="82"/>
        <v/>
      </c>
      <c r="F359" s="117" t="str">
        <f t="shared" si="83"/>
        <v/>
      </c>
      <c r="H359" s="117" t="str">
        <f t="shared" si="94"/>
        <v/>
      </c>
      <c r="I359" s="117" t="str">
        <f t="shared" si="84"/>
        <v/>
      </c>
      <c r="J359" s="117" t="str">
        <f t="shared" si="85"/>
        <v/>
      </c>
      <c r="K359" s="117" t="str">
        <f t="shared" si="86"/>
        <v/>
      </c>
      <c r="L359" s="117" t="str">
        <f t="shared" si="87"/>
        <v/>
      </c>
      <c r="M359" s="117" t="str">
        <f t="shared" si="95"/>
        <v/>
      </c>
      <c r="N359" s="117" t="str">
        <f t="shared" si="88"/>
        <v/>
      </c>
      <c r="O359" s="117" t="str">
        <f t="shared" si="89"/>
        <v/>
      </c>
      <c r="P359" s="117" t="str">
        <f t="shared" si="90"/>
        <v/>
      </c>
      <c r="Q359" s="117" t="str">
        <f t="shared" si="91"/>
        <v/>
      </c>
    </row>
    <row r="360" spans="1:17" ht="14.4" x14ac:dyDescent="0.3">
      <c r="A360" s="116" t="str">
        <f t="shared" si="92"/>
        <v/>
      </c>
      <c r="B360" s="117" t="str">
        <f t="shared" si="93"/>
        <v/>
      </c>
      <c r="C360" s="117" t="str">
        <f t="shared" si="80"/>
        <v/>
      </c>
      <c r="D360" s="117" t="str">
        <f t="shared" si="81"/>
        <v/>
      </c>
      <c r="E360" s="117" t="str">
        <f t="shared" si="82"/>
        <v/>
      </c>
      <c r="F360" s="117" t="str">
        <f t="shared" si="83"/>
        <v/>
      </c>
      <c r="H360" s="117" t="str">
        <f t="shared" si="94"/>
        <v/>
      </c>
      <c r="I360" s="117" t="str">
        <f t="shared" si="84"/>
        <v/>
      </c>
      <c r="J360" s="117" t="str">
        <f t="shared" si="85"/>
        <v/>
      </c>
      <c r="K360" s="117" t="str">
        <f t="shared" si="86"/>
        <v/>
      </c>
      <c r="L360" s="117" t="str">
        <f t="shared" si="87"/>
        <v/>
      </c>
      <c r="M360" s="117" t="str">
        <f t="shared" si="95"/>
        <v/>
      </c>
      <c r="N360" s="117" t="str">
        <f t="shared" si="88"/>
        <v/>
      </c>
      <c r="O360" s="117" t="str">
        <f t="shared" si="89"/>
        <v/>
      </c>
      <c r="P360" s="117" t="str">
        <f t="shared" si="90"/>
        <v/>
      </c>
      <c r="Q360" s="117" t="str">
        <f t="shared" si="91"/>
        <v/>
      </c>
    </row>
    <row r="361" spans="1:17" ht="14.4" x14ac:dyDescent="0.3">
      <c r="A361" s="116" t="str">
        <f t="shared" si="92"/>
        <v/>
      </c>
      <c r="B361" s="117" t="str">
        <f t="shared" si="93"/>
        <v/>
      </c>
      <c r="C361" s="117" t="str">
        <f t="shared" si="80"/>
        <v/>
      </c>
      <c r="D361" s="117" t="str">
        <f t="shared" si="81"/>
        <v/>
      </c>
      <c r="E361" s="117" t="str">
        <f t="shared" si="82"/>
        <v/>
      </c>
      <c r="F361" s="117" t="str">
        <f t="shared" si="83"/>
        <v/>
      </c>
      <c r="H361" s="117" t="str">
        <f t="shared" si="94"/>
        <v/>
      </c>
      <c r="I361" s="117" t="str">
        <f t="shared" si="84"/>
        <v/>
      </c>
      <c r="J361" s="117" t="str">
        <f t="shared" si="85"/>
        <v/>
      </c>
      <c r="K361" s="117" t="str">
        <f t="shared" si="86"/>
        <v/>
      </c>
      <c r="L361" s="117" t="str">
        <f t="shared" si="87"/>
        <v/>
      </c>
      <c r="M361" s="117" t="str">
        <f t="shared" si="95"/>
        <v/>
      </c>
      <c r="N361" s="117" t="str">
        <f t="shared" si="88"/>
        <v/>
      </c>
      <c r="O361" s="117" t="str">
        <f t="shared" si="89"/>
        <v/>
      </c>
      <c r="P361" s="117" t="str">
        <f t="shared" si="90"/>
        <v/>
      </c>
      <c r="Q361" s="117" t="str">
        <f t="shared" si="91"/>
        <v/>
      </c>
    </row>
    <row r="362" spans="1:17" ht="14.4" x14ac:dyDescent="0.3">
      <c r="A362" s="116" t="str">
        <f t="shared" si="92"/>
        <v/>
      </c>
      <c r="B362" s="117" t="str">
        <f t="shared" si="93"/>
        <v/>
      </c>
      <c r="C362" s="117" t="str">
        <f t="shared" si="80"/>
        <v/>
      </c>
      <c r="D362" s="117" t="str">
        <f t="shared" si="81"/>
        <v/>
      </c>
      <c r="E362" s="117" t="str">
        <f t="shared" si="82"/>
        <v/>
      </c>
      <c r="F362" s="117" t="str">
        <f t="shared" si="83"/>
        <v/>
      </c>
      <c r="H362" s="117" t="str">
        <f t="shared" si="94"/>
        <v/>
      </c>
      <c r="I362" s="117" t="str">
        <f t="shared" si="84"/>
        <v/>
      </c>
      <c r="J362" s="117" t="str">
        <f t="shared" si="85"/>
        <v/>
      </c>
      <c r="K362" s="117" t="str">
        <f t="shared" si="86"/>
        <v/>
      </c>
      <c r="L362" s="117" t="str">
        <f t="shared" si="87"/>
        <v/>
      </c>
      <c r="M362" s="117" t="str">
        <f t="shared" si="95"/>
        <v/>
      </c>
      <c r="N362" s="117" t="str">
        <f t="shared" si="88"/>
        <v/>
      </c>
      <c r="O362" s="117" t="str">
        <f t="shared" si="89"/>
        <v/>
      </c>
      <c r="P362" s="117" t="str">
        <f t="shared" si="90"/>
        <v/>
      </c>
      <c r="Q362" s="117" t="str">
        <f t="shared" si="91"/>
        <v/>
      </c>
    </row>
    <row r="363" spans="1:17" ht="14.4" x14ac:dyDescent="0.3">
      <c r="A363" s="116" t="str">
        <f t="shared" si="92"/>
        <v/>
      </c>
      <c r="B363" s="117" t="str">
        <f t="shared" si="93"/>
        <v/>
      </c>
      <c r="C363" s="117" t="str">
        <f t="shared" si="80"/>
        <v/>
      </c>
      <c r="D363" s="117" t="str">
        <f t="shared" si="81"/>
        <v/>
      </c>
      <c r="E363" s="117" t="str">
        <f t="shared" si="82"/>
        <v/>
      </c>
      <c r="F363" s="117" t="str">
        <f t="shared" si="83"/>
        <v/>
      </c>
      <c r="H363" s="117" t="str">
        <f t="shared" si="94"/>
        <v/>
      </c>
      <c r="I363" s="117" t="str">
        <f t="shared" si="84"/>
        <v/>
      </c>
      <c r="J363" s="117" t="str">
        <f t="shared" si="85"/>
        <v/>
      </c>
      <c r="K363" s="117" t="str">
        <f t="shared" si="86"/>
        <v/>
      </c>
      <c r="L363" s="117" t="str">
        <f t="shared" si="87"/>
        <v/>
      </c>
      <c r="M363" s="117" t="str">
        <f t="shared" si="95"/>
        <v/>
      </c>
      <c r="N363" s="117" t="str">
        <f t="shared" si="88"/>
        <v/>
      </c>
      <c r="O363" s="117" t="str">
        <f t="shared" si="89"/>
        <v/>
      </c>
      <c r="P363" s="117" t="str">
        <f t="shared" si="90"/>
        <v/>
      </c>
      <c r="Q363" s="117" t="str">
        <f t="shared" si="91"/>
        <v/>
      </c>
    </row>
    <row r="364" spans="1:17" ht="14.4" x14ac:dyDescent="0.3">
      <c r="A364" s="116" t="str">
        <f t="shared" si="92"/>
        <v/>
      </c>
      <c r="B364" s="117" t="str">
        <f t="shared" si="93"/>
        <v/>
      </c>
      <c r="C364" s="117" t="str">
        <f t="shared" si="80"/>
        <v/>
      </c>
      <c r="D364" s="117" t="str">
        <f t="shared" si="81"/>
        <v/>
      </c>
      <c r="E364" s="117" t="str">
        <f t="shared" si="82"/>
        <v/>
      </c>
      <c r="F364" s="117" t="str">
        <f t="shared" si="83"/>
        <v/>
      </c>
      <c r="H364" s="117" t="str">
        <f t="shared" si="94"/>
        <v/>
      </c>
      <c r="I364" s="117" t="str">
        <f t="shared" si="84"/>
        <v/>
      </c>
      <c r="J364" s="117" t="str">
        <f t="shared" si="85"/>
        <v/>
      </c>
      <c r="K364" s="117" t="str">
        <f t="shared" si="86"/>
        <v/>
      </c>
      <c r="L364" s="117" t="str">
        <f t="shared" si="87"/>
        <v/>
      </c>
      <c r="M364" s="117" t="str">
        <f t="shared" si="95"/>
        <v/>
      </c>
      <c r="N364" s="117" t="str">
        <f t="shared" si="88"/>
        <v/>
      </c>
      <c r="O364" s="117" t="str">
        <f t="shared" si="89"/>
        <v/>
      </c>
      <c r="P364" s="117" t="str">
        <f t="shared" si="90"/>
        <v/>
      </c>
      <c r="Q364" s="117" t="str">
        <f t="shared" si="91"/>
        <v/>
      </c>
    </row>
    <row r="365" spans="1:17" ht="14.4" x14ac:dyDescent="0.3">
      <c r="A365" s="116" t="str">
        <f t="shared" si="92"/>
        <v/>
      </c>
      <c r="B365" s="117" t="str">
        <f t="shared" si="93"/>
        <v/>
      </c>
      <c r="C365" s="117" t="str">
        <f t="shared" si="80"/>
        <v/>
      </c>
      <c r="D365" s="117" t="str">
        <f t="shared" si="81"/>
        <v/>
      </c>
      <c r="E365" s="117" t="str">
        <f t="shared" si="82"/>
        <v/>
      </c>
      <c r="F365" s="117" t="str">
        <f t="shared" si="83"/>
        <v/>
      </c>
      <c r="H365" s="117" t="str">
        <f t="shared" si="94"/>
        <v/>
      </c>
      <c r="I365" s="117" t="str">
        <f t="shared" si="84"/>
        <v/>
      </c>
      <c r="J365" s="117" t="str">
        <f t="shared" si="85"/>
        <v/>
      </c>
      <c r="K365" s="117" t="str">
        <f t="shared" si="86"/>
        <v/>
      </c>
      <c r="L365" s="117" t="str">
        <f t="shared" si="87"/>
        <v/>
      </c>
      <c r="M365" s="117" t="str">
        <f t="shared" si="95"/>
        <v/>
      </c>
      <c r="N365" s="117" t="str">
        <f t="shared" si="88"/>
        <v/>
      </c>
      <c r="O365" s="117" t="str">
        <f t="shared" si="89"/>
        <v/>
      </c>
      <c r="P365" s="117" t="str">
        <f t="shared" si="90"/>
        <v/>
      </c>
      <c r="Q365" s="117" t="str">
        <f t="shared" si="91"/>
        <v/>
      </c>
    </row>
    <row r="366" spans="1:17" ht="14.4" x14ac:dyDescent="0.3">
      <c r="A366" s="116" t="str">
        <f t="shared" si="92"/>
        <v/>
      </c>
      <c r="B366" s="117" t="str">
        <f t="shared" si="93"/>
        <v/>
      </c>
      <c r="C366" s="117" t="str">
        <f t="shared" si="80"/>
        <v/>
      </c>
      <c r="D366" s="117" t="str">
        <f t="shared" si="81"/>
        <v/>
      </c>
      <c r="E366" s="117" t="str">
        <f t="shared" si="82"/>
        <v/>
      </c>
      <c r="F366" s="117" t="str">
        <f t="shared" si="83"/>
        <v/>
      </c>
      <c r="H366" s="117" t="str">
        <f t="shared" si="94"/>
        <v/>
      </c>
      <c r="I366" s="117" t="str">
        <f t="shared" si="84"/>
        <v/>
      </c>
      <c r="J366" s="117" t="str">
        <f t="shared" si="85"/>
        <v/>
      </c>
      <c r="K366" s="117" t="str">
        <f t="shared" si="86"/>
        <v/>
      </c>
      <c r="L366" s="117" t="str">
        <f t="shared" si="87"/>
        <v/>
      </c>
      <c r="M366" s="117" t="str">
        <f t="shared" si="95"/>
        <v/>
      </c>
      <c r="N366" s="117" t="str">
        <f t="shared" si="88"/>
        <v/>
      </c>
      <c r="O366" s="117" t="str">
        <f t="shared" si="89"/>
        <v/>
      </c>
      <c r="P366" s="117" t="str">
        <f t="shared" si="90"/>
        <v/>
      </c>
      <c r="Q366" s="117" t="str">
        <f t="shared" si="91"/>
        <v/>
      </c>
    </row>
    <row r="367" spans="1:17" ht="14.4" x14ac:dyDescent="0.3">
      <c r="A367" s="116" t="str">
        <f t="shared" si="92"/>
        <v/>
      </c>
      <c r="B367" s="117" t="str">
        <f t="shared" si="93"/>
        <v/>
      </c>
      <c r="C367" s="117" t="str">
        <f t="shared" si="80"/>
        <v/>
      </c>
      <c r="D367" s="117" t="str">
        <f t="shared" si="81"/>
        <v/>
      </c>
      <c r="E367" s="117" t="str">
        <f t="shared" si="82"/>
        <v/>
      </c>
      <c r="F367" s="117" t="str">
        <f t="shared" si="83"/>
        <v/>
      </c>
      <c r="H367" s="117" t="str">
        <f t="shared" si="94"/>
        <v/>
      </c>
      <c r="I367" s="117" t="str">
        <f t="shared" si="84"/>
        <v/>
      </c>
      <c r="J367" s="117" t="str">
        <f t="shared" si="85"/>
        <v/>
      </c>
      <c r="K367" s="117" t="str">
        <f t="shared" si="86"/>
        <v/>
      </c>
      <c r="L367" s="117" t="str">
        <f t="shared" si="87"/>
        <v/>
      </c>
      <c r="M367" s="117" t="str">
        <f t="shared" si="95"/>
        <v/>
      </c>
      <c r="N367" s="117" t="str">
        <f t="shared" si="88"/>
        <v/>
      </c>
      <c r="O367" s="117" t="str">
        <f t="shared" si="89"/>
        <v/>
      </c>
      <c r="P367" s="117" t="str">
        <f t="shared" si="90"/>
        <v/>
      </c>
      <c r="Q367" s="117" t="str">
        <f t="shared" si="91"/>
        <v/>
      </c>
    </row>
    <row r="368" spans="1:17" ht="14.4" x14ac:dyDescent="0.3">
      <c r="A368" s="116" t="str">
        <f t="shared" si="92"/>
        <v/>
      </c>
      <c r="B368" s="117" t="str">
        <f t="shared" si="93"/>
        <v/>
      </c>
      <c r="C368" s="117" t="str">
        <f t="shared" si="80"/>
        <v/>
      </c>
      <c r="D368" s="117" t="str">
        <f t="shared" si="81"/>
        <v/>
      </c>
      <c r="E368" s="117" t="str">
        <f t="shared" si="82"/>
        <v/>
      </c>
      <c r="F368" s="117" t="str">
        <f t="shared" si="83"/>
        <v/>
      </c>
      <c r="H368" s="117" t="str">
        <f t="shared" si="94"/>
        <v/>
      </c>
      <c r="I368" s="117" t="str">
        <f t="shared" si="84"/>
        <v/>
      </c>
      <c r="J368" s="117" t="str">
        <f t="shared" si="85"/>
        <v/>
      </c>
      <c r="K368" s="117" t="str">
        <f t="shared" si="86"/>
        <v/>
      </c>
      <c r="L368" s="117" t="str">
        <f t="shared" si="87"/>
        <v/>
      </c>
      <c r="M368" s="117" t="str">
        <f t="shared" si="95"/>
        <v/>
      </c>
      <c r="N368" s="117" t="str">
        <f t="shared" si="88"/>
        <v/>
      </c>
      <c r="O368" s="117" t="str">
        <f t="shared" si="89"/>
        <v/>
      </c>
      <c r="P368" s="117" t="str">
        <f t="shared" si="90"/>
        <v/>
      </c>
      <c r="Q368" s="117" t="str">
        <f t="shared" si="91"/>
        <v/>
      </c>
    </row>
    <row r="369" spans="1:17" ht="14.4" x14ac:dyDescent="0.3">
      <c r="A369" s="116" t="str">
        <f t="shared" si="92"/>
        <v/>
      </c>
      <c r="B369" s="117" t="str">
        <f t="shared" si="93"/>
        <v/>
      </c>
      <c r="C369" s="117" t="str">
        <f t="shared" si="80"/>
        <v/>
      </c>
      <c r="D369" s="117" t="str">
        <f t="shared" si="81"/>
        <v/>
      </c>
      <c r="E369" s="117" t="str">
        <f t="shared" si="82"/>
        <v/>
      </c>
      <c r="F369" s="117" t="str">
        <f t="shared" si="83"/>
        <v/>
      </c>
      <c r="H369" s="117" t="str">
        <f t="shared" si="94"/>
        <v/>
      </c>
      <c r="I369" s="117" t="str">
        <f t="shared" si="84"/>
        <v/>
      </c>
      <c r="J369" s="117" t="str">
        <f t="shared" si="85"/>
        <v/>
      </c>
      <c r="K369" s="117" t="str">
        <f t="shared" si="86"/>
        <v/>
      </c>
      <c r="L369" s="117" t="str">
        <f t="shared" si="87"/>
        <v/>
      </c>
      <c r="M369" s="117" t="str">
        <f t="shared" si="95"/>
        <v/>
      </c>
      <c r="N369" s="117" t="str">
        <f t="shared" si="88"/>
        <v/>
      </c>
      <c r="O369" s="117" t="str">
        <f t="shared" si="89"/>
        <v/>
      </c>
      <c r="P369" s="117" t="str">
        <f t="shared" si="90"/>
        <v/>
      </c>
      <c r="Q369" s="117" t="str">
        <f t="shared" si="91"/>
        <v/>
      </c>
    </row>
    <row r="370" spans="1:17" ht="14.4" x14ac:dyDescent="0.3">
      <c r="A370" s="116" t="str">
        <f t="shared" si="92"/>
        <v/>
      </c>
      <c r="B370" s="117" t="str">
        <f t="shared" si="93"/>
        <v/>
      </c>
      <c r="C370" s="117" t="str">
        <f t="shared" si="80"/>
        <v/>
      </c>
      <c r="D370" s="117" t="str">
        <f t="shared" si="81"/>
        <v/>
      </c>
      <c r="E370" s="117" t="str">
        <f t="shared" si="82"/>
        <v/>
      </c>
      <c r="F370" s="117" t="str">
        <f t="shared" si="83"/>
        <v/>
      </c>
      <c r="H370" s="117" t="str">
        <f t="shared" si="94"/>
        <v/>
      </c>
      <c r="I370" s="117" t="str">
        <f t="shared" si="84"/>
        <v/>
      </c>
      <c r="J370" s="117" t="str">
        <f t="shared" si="85"/>
        <v/>
      </c>
      <c r="K370" s="117" t="str">
        <f t="shared" si="86"/>
        <v/>
      </c>
      <c r="L370" s="117" t="str">
        <f t="shared" si="87"/>
        <v/>
      </c>
      <c r="M370" s="117" t="str">
        <f t="shared" si="95"/>
        <v/>
      </c>
      <c r="N370" s="117" t="str">
        <f t="shared" si="88"/>
        <v/>
      </c>
      <c r="O370" s="117" t="str">
        <f t="shared" si="89"/>
        <v/>
      </c>
      <c r="P370" s="117" t="str">
        <f t="shared" si="90"/>
        <v/>
      </c>
      <c r="Q370" s="117" t="str">
        <f t="shared" si="91"/>
        <v/>
      </c>
    </row>
    <row r="371" spans="1:17" ht="14.4" x14ac:dyDescent="0.3">
      <c r="A371" s="116" t="str">
        <f t="shared" si="92"/>
        <v/>
      </c>
      <c r="B371" s="117" t="str">
        <f t="shared" si="93"/>
        <v/>
      </c>
      <c r="C371" s="117" t="str">
        <f t="shared" si="80"/>
        <v/>
      </c>
      <c r="D371" s="117" t="str">
        <f t="shared" si="81"/>
        <v/>
      </c>
      <c r="E371" s="117" t="str">
        <f t="shared" si="82"/>
        <v/>
      </c>
      <c r="F371" s="117" t="str">
        <f t="shared" si="83"/>
        <v/>
      </c>
      <c r="H371" s="117" t="str">
        <f t="shared" si="94"/>
        <v/>
      </c>
      <c r="I371" s="117" t="str">
        <f t="shared" si="84"/>
        <v/>
      </c>
      <c r="J371" s="117" t="str">
        <f t="shared" si="85"/>
        <v/>
      </c>
      <c r="K371" s="117" t="str">
        <f t="shared" si="86"/>
        <v/>
      </c>
      <c r="L371" s="117" t="str">
        <f t="shared" si="87"/>
        <v/>
      </c>
      <c r="M371" s="117" t="str">
        <f t="shared" si="95"/>
        <v/>
      </c>
      <c r="N371" s="117" t="str">
        <f t="shared" si="88"/>
        <v/>
      </c>
      <c r="O371" s="117" t="str">
        <f t="shared" si="89"/>
        <v/>
      </c>
      <c r="P371" s="117" t="str">
        <f t="shared" si="90"/>
        <v/>
      </c>
      <c r="Q371" s="117" t="str">
        <f t="shared" si="91"/>
        <v/>
      </c>
    </row>
    <row r="372" spans="1:17" ht="14.4" x14ac:dyDescent="0.3">
      <c r="A372" s="116" t="str">
        <f t="shared" si="92"/>
        <v/>
      </c>
      <c r="B372" s="117" t="str">
        <f t="shared" si="93"/>
        <v/>
      </c>
      <c r="C372" s="117" t="str">
        <f t="shared" si="80"/>
        <v/>
      </c>
      <c r="D372" s="117" t="str">
        <f t="shared" si="81"/>
        <v/>
      </c>
      <c r="E372" s="117" t="str">
        <f t="shared" si="82"/>
        <v/>
      </c>
      <c r="F372" s="117" t="str">
        <f t="shared" si="83"/>
        <v/>
      </c>
      <c r="H372" s="117" t="str">
        <f t="shared" si="94"/>
        <v/>
      </c>
      <c r="I372" s="117" t="str">
        <f t="shared" si="84"/>
        <v/>
      </c>
      <c r="J372" s="117" t="str">
        <f t="shared" si="85"/>
        <v/>
      </c>
      <c r="K372" s="117" t="str">
        <f t="shared" si="86"/>
        <v/>
      </c>
      <c r="L372" s="117" t="str">
        <f t="shared" si="87"/>
        <v/>
      </c>
      <c r="M372" s="117" t="str">
        <f t="shared" si="95"/>
        <v/>
      </c>
      <c r="N372" s="117" t="str">
        <f t="shared" si="88"/>
        <v/>
      </c>
      <c r="O372" s="117" t="str">
        <f t="shared" si="89"/>
        <v/>
      </c>
      <c r="P372" s="117" t="str">
        <f t="shared" si="90"/>
        <v/>
      </c>
      <c r="Q372" s="117" t="str">
        <f t="shared" si="91"/>
        <v/>
      </c>
    </row>
    <row r="373" spans="1:17" ht="14.4" x14ac:dyDescent="0.3">
      <c r="A373" s="116" t="str">
        <f t="shared" si="92"/>
        <v/>
      </c>
      <c r="B373" s="117" t="str">
        <f t="shared" si="93"/>
        <v/>
      </c>
      <c r="C373" s="117" t="str">
        <f t="shared" si="80"/>
        <v/>
      </c>
      <c r="D373" s="117" t="str">
        <f t="shared" si="81"/>
        <v/>
      </c>
      <c r="E373" s="117" t="str">
        <f t="shared" si="82"/>
        <v/>
      </c>
      <c r="F373" s="117" t="str">
        <f t="shared" si="83"/>
        <v/>
      </c>
      <c r="H373" s="117" t="str">
        <f t="shared" si="94"/>
        <v/>
      </c>
      <c r="I373" s="117" t="str">
        <f t="shared" si="84"/>
        <v/>
      </c>
      <c r="J373" s="117" t="str">
        <f t="shared" si="85"/>
        <v/>
      </c>
      <c r="K373" s="117" t="str">
        <f t="shared" si="86"/>
        <v/>
      </c>
      <c r="L373" s="117" t="str">
        <f t="shared" si="87"/>
        <v/>
      </c>
      <c r="M373" s="117" t="str">
        <f t="shared" si="95"/>
        <v/>
      </c>
      <c r="N373" s="117" t="str">
        <f t="shared" si="88"/>
        <v/>
      </c>
      <c r="O373" s="117" t="str">
        <f t="shared" si="89"/>
        <v/>
      </c>
      <c r="P373" s="117" t="str">
        <f t="shared" si="90"/>
        <v/>
      </c>
      <c r="Q373" s="117" t="str">
        <f t="shared" si="91"/>
        <v/>
      </c>
    </row>
    <row r="374" spans="1:17" ht="14.4" x14ac:dyDescent="0.3">
      <c r="A374" s="116" t="str">
        <f t="shared" si="92"/>
        <v/>
      </c>
      <c r="B374" s="117" t="str">
        <f t="shared" si="93"/>
        <v/>
      </c>
      <c r="C374" s="117" t="str">
        <f t="shared" si="80"/>
        <v/>
      </c>
      <c r="D374" s="117" t="str">
        <f t="shared" si="81"/>
        <v/>
      </c>
      <c r="E374" s="117" t="str">
        <f t="shared" si="82"/>
        <v/>
      </c>
      <c r="F374" s="117" t="str">
        <f t="shared" si="83"/>
        <v/>
      </c>
      <c r="H374" s="117" t="str">
        <f t="shared" si="94"/>
        <v/>
      </c>
      <c r="I374" s="117" t="str">
        <f t="shared" si="84"/>
        <v/>
      </c>
      <c r="J374" s="117" t="str">
        <f t="shared" si="85"/>
        <v/>
      </c>
      <c r="K374" s="117" t="str">
        <f t="shared" si="86"/>
        <v/>
      </c>
      <c r="L374" s="117" t="str">
        <f t="shared" si="87"/>
        <v/>
      </c>
      <c r="M374" s="117" t="str">
        <f t="shared" si="95"/>
        <v/>
      </c>
      <c r="N374" s="117" t="str">
        <f t="shared" si="88"/>
        <v/>
      </c>
      <c r="O374" s="117" t="str">
        <f t="shared" si="89"/>
        <v/>
      </c>
      <c r="P374" s="117" t="str">
        <f t="shared" si="90"/>
        <v/>
      </c>
      <c r="Q374" s="117" t="str">
        <f t="shared" si="91"/>
        <v/>
      </c>
    </row>
    <row r="375" spans="1:17" ht="14.4" x14ac:dyDescent="0.3">
      <c r="A375" s="116" t="str">
        <f t="shared" si="92"/>
        <v/>
      </c>
      <c r="B375" s="117" t="str">
        <f t="shared" si="93"/>
        <v/>
      </c>
      <c r="C375" s="117" t="str">
        <f t="shared" si="80"/>
        <v/>
      </c>
      <c r="D375" s="117" t="str">
        <f t="shared" si="81"/>
        <v/>
      </c>
      <c r="E375" s="117" t="str">
        <f t="shared" si="82"/>
        <v/>
      </c>
      <c r="F375" s="117" t="str">
        <f t="shared" si="83"/>
        <v/>
      </c>
      <c r="H375" s="117" t="str">
        <f t="shared" si="94"/>
        <v/>
      </c>
      <c r="I375" s="117" t="str">
        <f t="shared" si="84"/>
        <v/>
      </c>
      <c r="J375" s="117" t="str">
        <f t="shared" si="85"/>
        <v/>
      </c>
      <c r="K375" s="117" t="str">
        <f t="shared" si="86"/>
        <v/>
      </c>
      <c r="L375" s="117" t="str">
        <f t="shared" si="87"/>
        <v/>
      </c>
      <c r="M375" s="117" t="str">
        <f t="shared" si="95"/>
        <v/>
      </c>
      <c r="N375" s="117" t="str">
        <f t="shared" si="88"/>
        <v/>
      </c>
      <c r="O375" s="117" t="str">
        <f t="shared" si="89"/>
        <v/>
      </c>
      <c r="P375" s="117" t="str">
        <f t="shared" si="90"/>
        <v/>
      </c>
      <c r="Q375" s="117" t="str">
        <f t="shared" si="91"/>
        <v/>
      </c>
    </row>
    <row r="376" spans="1:17" ht="14.4" x14ac:dyDescent="0.3">
      <c r="A376" s="116" t="str">
        <f t="shared" si="92"/>
        <v/>
      </c>
      <c r="B376" s="117" t="str">
        <f t="shared" si="93"/>
        <v/>
      </c>
      <c r="C376" s="117" t="str">
        <f t="shared" si="80"/>
        <v/>
      </c>
      <c r="D376" s="117" t="str">
        <f t="shared" si="81"/>
        <v/>
      </c>
      <c r="E376" s="117" t="str">
        <f t="shared" si="82"/>
        <v/>
      </c>
      <c r="F376" s="117" t="str">
        <f t="shared" si="83"/>
        <v/>
      </c>
      <c r="H376" s="117" t="str">
        <f t="shared" si="94"/>
        <v/>
      </c>
      <c r="I376" s="117" t="str">
        <f t="shared" si="84"/>
        <v/>
      </c>
      <c r="J376" s="117" t="str">
        <f t="shared" si="85"/>
        <v/>
      </c>
      <c r="K376" s="117" t="str">
        <f t="shared" si="86"/>
        <v/>
      </c>
      <c r="L376" s="117" t="str">
        <f t="shared" si="87"/>
        <v/>
      </c>
      <c r="M376" s="117" t="str">
        <f t="shared" si="95"/>
        <v/>
      </c>
      <c r="N376" s="117" t="str">
        <f t="shared" si="88"/>
        <v/>
      </c>
      <c r="O376" s="117" t="str">
        <f t="shared" si="89"/>
        <v/>
      </c>
      <c r="P376" s="117" t="str">
        <f t="shared" si="90"/>
        <v/>
      </c>
      <c r="Q376" s="117" t="str">
        <f t="shared" si="91"/>
        <v/>
      </c>
    </row>
    <row r="377" spans="1:17" ht="14.4" x14ac:dyDescent="0.3">
      <c r="A377" s="116" t="str">
        <f t="shared" si="92"/>
        <v/>
      </c>
      <c r="B377" s="117" t="str">
        <f t="shared" si="93"/>
        <v/>
      </c>
      <c r="C377" s="117" t="str">
        <f t="shared" si="80"/>
        <v/>
      </c>
      <c r="D377" s="117" t="str">
        <f t="shared" si="81"/>
        <v/>
      </c>
      <c r="E377" s="117" t="str">
        <f t="shared" si="82"/>
        <v/>
      </c>
      <c r="F377" s="117" t="str">
        <f t="shared" si="83"/>
        <v/>
      </c>
      <c r="H377" s="117" t="str">
        <f t="shared" si="94"/>
        <v/>
      </c>
      <c r="I377" s="117" t="str">
        <f t="shared" si="84"/>
        <v/>
      </c>
      <c r="J377" s="117" t="str">
        <f t="shared" si="85"/>
        <v/>
      </c>
      <c r="K377" s="117" t="str">
        <f t="shared" si="86"/>
        <v/>
      </c>
      <c r="L377" s="117" t="str">
        <f t="shared" si="87"/>
        <v/>
      </c>
      <c r="M377" s="117" t="str">
        <f t="shared" si="95"/>
        <v/>
      </c>
      <c r="N377" s="117" t="str">
        <f t="shared" si="88"/>
        <v/>
      </c>
      <c r="O377" s="117" t="str">
        <f t="shared" si="89"/>
        <v/>
      </c>
      <c r="P377" s="117" t="str">
        <f t="shared" si="90"/>
        <v/>
      </c>
      <c r="Q377" s="117" t="str">
        <f t="shared" si="91"/>
        <v/>
      </c>
    </row>
    <row r="378" spans="1:17" ht="14.4" x14ac:dyDescent="0.3">
      <c r="A378" s="116" t="str">
        <f t="shared" si="92"/>
        <v/>
      </c>
      <c r="B378" s="117" t="str">
        <f t="shared" si="93"/>
        <v/>
      </c>
      <c r="C378" s="117" t="str">
        <f t="shared" si="80"/>
        <v/>
      </c>
      <c r="D378" s="117" t="str">
        <f t="shared" si="81"/>
        <v/>
      </c>
      <c r="E378" s="117" t="str">
        <f t="shared" si="82"/>
        <v/>
      </c>
      <c r="F378" s="117" t="str">
        <f t="shared" si="83"/>
        <v/>
      </c>
      <c r="H378" s="117" t="str">
        <f t="shared" si="94"/>
        <v/>
      </c>
      <c r="I378" s="117" t="str">
        <f t="shared" si="84"/>
        <v/>
      </c>
      <c r="J378" s="117" t="str">
        <f t="shared" si="85"/>
        <v/>
      </c>
      <c r="K378" s="117" t="str">
        <f t="shared" si="86"/>
        <v/>
      </c>
      <c r="L378" s="117" t="str">
        <f t="shared" si="87"/>
        <v/>
      </c>
      <c r="M378" s="117" t="str">
        <f t="shared" si="95"/>
        <v/>
      </c>
      <c r="N378" s="117" t="str">
        <f t="shared" si="88"/>
        <v/>
      </c>
      <c r="O378" s="117" t="str">
        <f t="shared" si="89"/>
        <v/>
      </c>
      <c r="P378" s="117" t="str">
        <f t="shared" si="90"/>
        <v/>
      </c>
      <c r="Q378" s="117" t="str">
        <f t="shared" si="91"/>
        <v/>
      </c>
    </row>
    <row r="379" spans="1:17" ht="14.4" x14ac:dyDescent="0.3">
      <c r="A379" s="116" t="str">
        <f t="shared" si="92"/>
        <v/>
      </c>
      <c r="B379" s="117" t="str">
        <f t="shared" si="93"/>
        <v/>
      </c>
      <c r="C379" s="117" t="str">
        <f t="shared" si="80"/>
        <v/>
      </c>
      <c r="D379" s="117" t="str">
        <f t="shared" si="81"/>
        <v/>
      </c>
      <c r="E379" s="117" t="str">
        <f t="shared" si="82"/>
        <v/>
      </c>
      <c r="F379" s="117" t="str">
        <f t="shared" si="83"/>
        <v/>
      </c>
      <c r="H379" s="117" t="str">
        <f t="shared" si="94"/>
        <v/>
      </c>
      <c r="I379" s="117" t="str">
        <f t="shared" si="84"/>
        <v/>
      </c>
      <c r="J379" s="117" t="str">
        <f t="shared" si="85"/>
        <v/>
      </c>
      <c r="K379" s="117" t="str">
        <f t="shared" si="86"/>
        <v/>
      </c>
      <c r="L379" s="117" t="str">
        <f t="shared" si="87"/>
        <v/>
      </c>
      <c r="M379" s="117" t="str">
        <f t="shared" si="95"/>
        <v/>
      </c>
      <c r="N379" s="117" t="str">
        <f t="shared" si="88"/>
        <v/>
      </c>
      <c r="O379" s="117" t="str">
        <f t="shared" si="89"/>
        <v/>
      </c>
      <c r="P379" s="117" t="str">
        <f t="shared" si="90"/>
        <v/>
      </c>
      <c r="Q379" s="117" t="str">
        <f t="shared" si="91"/>
        <v/>
      </c>
    </row>
    <row r="380" spans="1:17" ht="14.4" x14ac:dyDescent="0.3">
      <c r="A380" s="116" t="str">
        <f t="shared" si="92"/>
        <v/>
      </c>
      <c r="B380" s="117" t="str">
        <f t="shared" si="93"/>
        <v/>
      </c>
      <c r="C380" s="117" t="str">
        <f t="shared" si="80"/>
        <v/>
      </c>
      <c r="D380" s="117" t="str">
        <f t="shared" si="81"/>
        <v/>
      </c>
      <c r="E380" s="117" t="str">
        <f t="shared" si="82"/>
        <v/>
      </c>
      <c r="F380" s="117" t="str">
        <f t="shared" si="83"/>
        <v/>
      </c>
      <c r="H380" s="117" t="str">
        <f t="shared" si="94"/>
        <v/>
      </c>
      <c r="I380" s="117" t="str">
        <f t="shared" si="84"/>
        <v/>
      </c>
      <c r="J380" s="117" t="str">
        <f t="shared" si="85"/>
        <v/>
      </c>
      <c r="K380" s="117" t="str">
        <f t="shared" si="86"/>
        <v/>
      </c>
      <c r="L380" s="117" t="str">
        <f t="shared" si="87"/>
        <v/>
      </c>
      <c r="M380" s="117" t="str">
        <f t="shared" si="95"/>
        <v/>
      </c>
      <c r="N380" s="117" t="str">
        <f t="shared" si="88"/>
        <v/>
      </c>
      <c r="O380" s="117" t="str">
        <f t="shared" si="89"/>
        <v/>
      </c>
      <c r="P380" s="117" t="str">
        <f t="shared" si="90"/>
        <v/>
      </c>
      <c r="Q380" s="117" t="str">
        <f t="shared" si="91"/>
        <v/>
      </c>
    </row>
    <row r="381" spans="1:17" ht="14.4" x14ac:dyDescent="0.3">
      <c r="A381" s="116" t="str">
        <f t="shared" si="92"/>
        <v/>
      </c>
      <c r="B381" s="117" t="str">
        <f t="shared" si="93"/>
        <v/>
      </c>
      <c r="C381" s="117" t="str">
        <f t="shared" si="80"/>
        <v/>
      </c>
      <c r="D381" s="117" t="str">
        <f t="shared" si="81"/>
        <v/>
      </c>
      <c r="E381" s="117" t="str">
        <f t="shared" si="82"/>
        <v/>
      </c>
      <c r="F381" s="117" t="str">
        <f t="shared" si="83"/>
        <v/>
      </c>
      <c r="H381" s="117" t="str">
        <f t="shared" si="94"/>
        <v/>
      </c>
      <c r="I381" s="117" t="str">
        <f t="shared" si="84"/>
        <v/>
      </c>
      <c r="J381" s="117" t="str">
        <f t="shared" si="85"/>
        <v/>
      </c>
      <c r="K381" s="117" t="str">
        <f t="shared" si="86"/>
        <v/>
      </c>
      <c r="L381" s="117" t="str">
        <f t="shared" si="87"/>
        <v/>
      </c>
      <c r="M381" s="117" t="str">
        <f t="shared" si="95"/>
        <v/>
      </c>
      <c r="N381" s="117" t="str">
        <f t="shared" si="88"/>
        <v/>
      </c>
      <c r="O381" s="117" t="str">
        <f t="shared" si="89"/>
        <v/>
      </c>
      <c r="P381" s="117" t="str">
        <f t="shared" si="90"/>
        <v/>
      </c>
      <c r="Q381" s="117" t="str">
        <f t="shared" si="91"/>
        <v/>
      </c>
    </row>
    <row r="382" spans="1:17" ht="14.4" x14ac:dyDescent="0.3">
      <c r="A382" s="116" t="str">
        <f t="shared" si="92"/>
        <v/>
      </c>
      <c r="B382" s="117" t="str">
        <f t="shared" si="93"/>
        <v/>
      </c>
      <c r="C382" s="117" t="str">
        <f t="shared" si="80"/>
        <v/>
      </c>
      <c r="D382" s="117" t="str">
        <f t="shared" si="81"/>
        <v/>
      </c>
      <c r="E382" s="117" t="str">
        <f t="shared" si="82"/>
        <v/>
      </c>
      <c r="F382" s="117" t="str">
        <f t="shared" si="83"/>
        <v/>
      </c>
      <c r="H382" s="117" t="str">
        <f t="shared" si="94"/>
        <v/>
      </c>
      <c r="I382" s="117" t="str">
        <f t="shared" si="84"/>
        <v/>
      </c>
      <c r="J382" s="117" t="str">
        <f t="shared" si="85"/>
        <v/>
      </c>
      <c r="K382" s="117" t="str">
        <f t="shared" si="86"/>
        <v/>
      </c>
      <c r="L382" s="117" t="str">
        <f t="shared" si="87"/>
        <v/>
      </c>
      <c r="M382" s="117" t="str">
        <f t="shared" si="95"/>
        <v/>
      </c>
      <c r="N382" s="117" t="str">
        <f t="shared" si="88"/>
        <v/>
      </c>
      <c r="O382" s="117" t="str">
        <f t="shared" si="89"/>
        <v/>
      </c>
      <c r="P382" s="117" t="str">
        <f t="shared" si="90"/>
        <v/>
      </c>
      <c r="Q382" s="117" t="str">
        <f t="shared" si="91"/>
        <v/>
      </c>
    </row>
    <row r="383" spans="1:17" ht="14.4" x14ac:dyDescent="0.3">
      <c r="A383" s="116" t="str">
        <f t="shared" si="92"/>
        <v/>
      </c>
      <c r="B383" s="117" t="str">
        <f t="shared" si="93"/>
        <v/>
      </c>
      <c r="C383" s="117" t="str">
        <f t="shared" si="80"/>
        <v/>
      </c>
      <c r="D383" s="117" t="str">
        <f t="shared" si="81"/>
        <v/>
      </c>
      <c r="E383" s="117" t="str">
        <f t="shared" si="82"/>
        <v/>
      </c>
      <c r="F383" s="117" t="str">
        <f t="shared" si="83"/>
        <v/>
      </c>
      <c r="H383" s="117" t="str">
        <f t="shared" si="94"/>
        <v/>
      </c>
      <c r="I383" s="117" t="str">
        <f t="shared" si="84"/>
        <v/>
      </c>
      <c r="J383" s="117" t="str">
        <f t="shared" si="85"/>
        <v/>
      </c>
      <c r="K383" s="117" t="str">
        <f t="shared" si="86"/>
        <v/>
      </c>
      <c r="L383" s="117" t="str">
        <f t="shared" si="87"/>
        <v/>
      </c>
      <c r="M383" s="117" t="str">
        <f t="shared" si="95"/>
        <v/>
      </c>
      <c r="N383" s="117" t="str">
        <f t="shared" si="88"/>
        <v/>
      </c>
      <c r="O383" s="117" t="str">
        <f t="shared" si="89"/>
        <v/>
      </c>
      <c r="P383" s="117" t="str">
        <f t="shared" si="90"/>
        <v/>
      </c>
      <c r="Q383" s="117" t="str">
        <f t="shared" si="91"/>
        <v/>
      </c>
    </row>
    <row r="384" spans="1:17" ht="14.4" x14ac:dyDescent="0.3">
      <c r="A384" s="116" t="str">
        <f t="shared" si="92"/>
        <v/>
      </c>
      <c r="B384" s="117" t="str">
        <f t="shared" si="93"/>
        <v/>
      </c>
      <c r="C384" s="117" t="str">
        <f t="shared" si="80"/>
        <v/>
      </c>
      <c r="D384" s="117" t="str">
        <f t="shared" si="81"/>
        <v/>
      </c>
      <c r="E384" s="117" t="str">
        <f t="shared" si="82"/>
        <v/>
      </c>
      <c r="F384" s="117" t="str">
        <f t="shared" si="83"/>
        <v/>
      </c>
      <c r="H384" s="117" t="str">
        <f t="shared" si="94"/>
        <v/>
      </c>
      <c r="I384" s="117" t="str">
        <f t="shared" si="84"/>
        <v/>
      </c>
      <c r="J384" s="117" t="str">
        <f t="shared" si="85"/>
        <v/>
      </c>
      <c r="K384" s="117" t="str">
        <f t="shared" si="86"/>
        <v/>
      </c>
      <c r="L384" s="117" t="str">
        <f t="shared" si="87"/>
        <v/>
      </c>
      <c r="M384" s="117" t="str">
        <f t="shared" si="95"/>
        <v/>
      </c>
      <c r="N384" s="117" t="str">
        <f t="shared" si="88"/>
        <v/>
      </c>
      <c r="O384" s="117" t="str">
        <f t="shared" si="89"/>
        <v/>
      </c>
      <c r="P384" s="117" t="str">
        <f t="shared" si="90"/>
        <v/>
      </c>
      <c r="Q384" s="117" t="str">
        <f t="shared" si="91"/>
        <v/>
      </c>
    </row>
    <row r="385" spans="1:17" ht="14.4" x14ac:dyDescent="0.3">
      <c r="A385" s="116" t="str">
        <f t="shared" si="92"/>
        <v/>
      </c>
      <c r="B385" s="117" t="str">
        <f t="shared" si="93"/>
        <v/>
      </c>
      <c r="C385" s="117" t="str">
        <f t="shared" si="80"/>
        <v/>
      </c>
      <c r="D385" s="117" t="str">
        <f t="shared" si="81"/>
        <v/>
      </c>
      <c r="E385" s="117" t="str">
        <f t="shared" si="82"/>
        <v/>
      </c>
      <c r="F385" s="117" t="str">
        <f t="shared" si="83"/>
        <v/>
      </c>
      <c r="H385" s="117" t="str">
        <f t="shared" si="94"/>
        <v/>
      </c>
      <c r="I385" s="117" t="str">
        <f t="shared" si="84"/>
        <v/>
      </c>
      <c r="J385" s="117" t="str">
        <f t="shared" si="85"/>
        <v/>
      </c>
      <c r="K385" s="117" t="str">
        <f t="shared" si="86"/>
        <v/>
      </c>
      <c r="L385" s="117" t="str">
        <f t="shared" si="87"/>
        <v/>
      </c>
      <c r="M385" s="117" t="str">
        <f t="shared" si="95"/>
        <v/>
      </c>
      <c r="N385" s="117" t="str">
        <f t="shared" si="88"/>
        <v/>
      </c>
      <c r="O385" s="117" t="str">
        <f t="shared" si="89"/>
        <v/>
      </c>
      <c r="P385" s="117" t="str">
        <f t="shared" si="90"/>
        <v/>
      </c>
      <c r="Q385" s="117" t="str">
        <f t="shared" si="91"/>
        <v/>
      </c>
    </row>
    <row r="386" spans="1:17" ht="14.4" x14ac:dyDescent="0.3">
      <c r="A386" s="116" t="str">
        <f t="shared" si="92"/>
        <v/>
      </c>
      <c r="B386" s="117" t="str">
        <f t="shared" si="93"/>
        <v/>
      </c>
      <c r="C386" s="117" t="str">
        <f t="shared" si="80"/>
        <v/>
      </c>
      <c r="D386" s="117" t="str">
        <f t="shared" si="81"/>
        <v/>
      </c>
      <c r="E386" s="117" t="str">
        <f t="shared" si="82"/>
        <v/>
      </c>
      <c r="F386" s="117" t="str">
        <f t="shared" si="83"/>
        <v/>
      </c>
      <c r="H386" s="117" t="str">
        <f t="shared" si="94"/>
        <v/>
      </c>
      <c r="I386" s="117" t="str">
        <f t="shared" si="84"/>
        <v/>
      </c>
      <c r="J386" s="117" t="str">
        <f t="shared" si="85"/>
        <v/>
      </c>
      <c r="K386" s="117" t="str">
        <f t="shared" si="86"/>
        <v/>
      </c>
      <c r="L386" s="117" t="str">
        <f t="shared" si="87"/>
        <v/>
      </c>
      <c r="M386" s="117" t="str">
        <f t="shared" si="95"/>
        <v/>
      </c>
      <c r="N386" s="117" t="str">
        <f t="shared" si="88"/>
        <v/>
      </c>
      <c r="O386" s="117" t="str">
        <f t="shared" si="89"/>
        <v/>
      </c>
      <c r="P386" s="117" t="str">
        <f t="shared" si="90"/>
        <v/>
      </c>
      <c r="Q386" s="117" t="str">
        <f t="shared" si="91"/>
        <v/>
      </c>
    </row>
    <row r="387" spans="1:17" ht="14.4" x14ac:dyDescent="0.3">
      <c r="A387" s="116" t="str">
        <f t="shared" si="92"/>
        <v/>
      </c>
      <c r="B387" s="117" t="str">
        <f t="shared" si="93"/>
        <v/>
      </c>
      <c r="C387" s="117" t="str">
        <f t="shared" si="80"/>
        <v/>
      </c>
      <c r="D387" s="117" t="str">
        <f t="shared" si="81"/>
        <v/>
      </c>
      <c r="E387" s="117" t="str">
        <f t="shared" si="82"/>
        <v/>
      </c>
      <c r="F387" s="117" t="str">
        <f t="shared" si="83"/>
        <v/>
      </c>
      <c r="H387" s="117" t="str">
        <f t="shared" si="94"/>
        <v/>
      </c>
      <c r="I387" s="117" t="str">
        <f t="shared" si="84"/>
        <v/>
      </c>
      <c r="J387" s="117" t="str">
        <f t="shared" si="85"/>
        <v/>
      </c>
      <c r="K387" s="117" t="str">
        <f t="shared" si="86"/>
        <v/>
      </c>
      <c r="L387" s="117" t="str">
        <f t="shared" si="87"/>
        <v/>
      </c>
      <c r="M387" s="117" t="str">
        <f t="shared" si="95"/>
        <v/>
      </c>
      <c r="N387" s="117" t="str">
        <f t="shared" si="88"/>
        <v/>
      </c>
      <c r="O387" s="117" t="str">
        <f t="shared" si="89"/>
        <v/>
      </c>
      <c r="P387" s="117" t="str">
        <f t="shared" si="90"/>
        <v/>
      </c>
      <c r="Q387" s="117" t="str">
        <f t="shared" si="91"/>
        <v/>
      </c>
    </row>
    <row r="388" spans="1:17" ht="14.4" x14ac:dyDescent="0.3">
      <c r="A388" s="116" t="str">
        <f t="shared" si="92"/>
        <v/>
      </c>
      <c r="B388" s="117" t="str">
        <f t="shared" si="93"/>
        <v/>
      </c>
      <c r="C388" s="117" t="str">
        <f t="shared" si="80"/>
        <v/>
      </c>
      <c r="D388" s="117" t="str">
        <f t="shared" si="81"/>
        <v/>
      </c>
      <c r="E388" s="117" t="str">
        <f t="shared" si="82"/>
        <v/>
      </c>
      <c r="F388" s="117" t="str">
        <f t="shared" si="83"/>
        <v/>
      </c>
      <c r="H388" s="117" t="str">
        <f t="shared" si="94"/>
        <v/>
      </c>
      <c r="I388" s="117" t="str">
        <f t="shared" si="84"/>
        <v/>
      </c>
      <c r="J388" s="117" t="str">
        <f t="shared" si="85"/>
        <v/>
      </c>
      <c r="K388" s="117" t="str">
        <f t="shared" si="86"/>
        <v/>
      </c>
      <c r="L388" s="117" t="str">
        <f t="shared" si="87"/>
        <v/>
      </c>
      <c r="M388" s="117" t="str">
        <f t="shared" si="95"/>
        <v/>
      </c>
      <c r="N388" s="117" t="str">
        <f t="shared" si="88"/>
        <v/>
      </c>
      <c r="O388" s="117" t="str">
        <f t="shared" si="89"/>
        <v/>
      </c>
      <c r="P388" s="117" t="str">
        <f t="shared" si="90"/>
        <v/>
      </c>
      <c r="Q388" s="117" t="str">
        <f t="shared" si="91"/>
        <v/>
      </c>
    </row>
    <row r="389" spans="1:17" ht="14.4" x14ac:dyDescent="0.3">
      <c r="A389" s="116" t="str">
        <f t="shared" si="92"/>
        <v/>
      </c>
      <c r="B389" s="117" t="str">
        <f t="shared" si="93"/>
        <v/>
      </c>
      <c r="C389" s="117" t="str">
        <f t="shared" si="80"/>
        <v/>
      </c>
      <c r="D389" s="117" t="str">
        <f t="shared" si="81"/>
        <v/>
      </c>
      <c r="E389" s="117" t="str">
        <f t="shared" si="82"/>
        <v/>
      </c>
      <c r="F389" s="117" t="str">
        <f t="shared" si="83"/>
        <v/>
      </c>
      <c r="H389" s="117" t="str">
        <f t="shared" si="94"/>
        <v/>
      </c>
      <c r="I389" s="117" t="str">
        <f t="shared" si="84"/>
        <v/>
      </c>
      <c r="J389" s="117" t="str">
        <f t="shared" si="85"/>
        <v/>
      </c>
      <c r="K389" s="117" t="str">
        <f t="shared" si="86"/>
        <v/>
      </c>
      <c r="L389" s="117" t="str">
        <f t="shared" si="87"/>
        <v/>
      </c>
      <c r="M389" s="117" t="str">
        <f t="shared" si="95"/>
        <v/>
      </c>
      <c r="N389" s="117" t="str">
        <f t="shared" si="88"/>
        <v/>
      </c>
      <c r="O389" s="117" t="str">
        <f t="shared" si="89"/>
        <v/>
      </c>
      <c r="P389" s="117" t="str">
        <f t="shared" si="90"/>
        <v/>
      </c>
      <c r="Q389" s="117" t="str">
        <f t="shared" si="91"/>
        <v/>
      </c>
    </row>
    <row r="390" spans="1:17" ht="14.4" x14ac:dyDescent="0.3">
      <c r="A390" s="116" t="str">
        <f t="shared" si="92"/>
        <v/>
      </c>
      <c r="B390" s="117" t="str">
        <f t="shared" si="93"/>
        <v/>
      </c>
      <c r="C390" s="117" t="str">
        <f t="shared" si="80"/>
        <v/>
      </c>
      <c r="D390" s="117" t="str">
        <f t="shared" si="81"/>
        <v/>
      </c>
      <c r="E390" s="117" t="str">
        <f t="shared" si="82"/>
        <v/>
      </c>
      <c r="F390" s="117" t="str">
        <f t="shared" si="83"/>
        <v/>
      </c>
      <c r="H390" s="117" t="str">
        <f t="shared" si="94"/>
        <v/>
      </c>
      <c r="I390" s="117" t="str">
        <f t="shared" si="84"/>
        <v/>
      </c>
      <c r="J390" s="117" t="str">
        <f t="shared" si="85"/>
        <v/>
      </c>
      <c r="K390" s="117" t="str">
        <f t="shared" si="86"/>
        <v/>
      </c>
      <c r="L390" s="117" t="str">
        <f t="shared" si="87"/>
        <v/>
      </c>
      <c r="M390" s="117" t="str">
        <f t="shared" si="95"/>
        <v/>
      </c>
      <c r="N390" s="117" t="str">
        <f t="shared" si="88"/>
        <v/>
      </c>
      <c r="O390" s="117" t="str">
        <f t="shared" si="89"/>
        <v/>
      </c>
      <c r="P390" s="117" t="str">
        <f t="shared" si="90"/>
        <v/>
      </c>
      <c r="Q390" s="117" t="str">
        <f t="shared" si="91"/>
        <v/>
      </c>
    </row>
    <row r="391" spans="1:17" ht="14.4" x14ac:dyDescent="0.3">
      <c r="A391" s="116" t="str">
        <f t="shared" si="92"/>
        <v/>
      </c>
      <c r="B391" s="117" t="str">
        <f t="shared" si="93"/>
        <v/>
      </c>
      <c r="C391" s="117" t="str">
        <f t="shared" si="80"/>
        <v/>
      </c>
      <c r="D391" s="117" t="str">
        <f t="shared" si="81"/>
        <v/>
      </c>
      <c r="E391" s="117" t="str">
        <f t="shared" si="82"/>
        <v/>
      </c>
      <c r="F391" s="117" t="str">
        <f t="shared" si="83"/>
        <v/>
      </c>
      <c r="H391" s="117" t="str">
        <f t="shared" si="94"/>
        <v/>
      </c>
      <c r="I391" s="117" t="str">
        <f t="shared" si="84"/>
        <v/>
      </c>
      <c r="J391" s="117" t="str">
        <f t="shared" si="85"/>
        <v/>
      </c>
      <c r="K391" s="117" t="str">
        <f t="shared" si="86"/>
        <v/>
      </c>
      <c r="L391" s="117" t="str">
        <f t="shared" si="87"/>
        <v/>
      </c>
      <c r="M391" s="117" t="str">
        <f t="shared" si="95"/>
        <v/>
      </c>
      <c r="N391" s="117" t="str">
        <f t="shared" si="88"/>
        <v/>
      </c>
      <c r="O391" s="117" t="str">
        <f t="shared" si="89"/>
        <v/>
      </c>
      <c r="P391" s="117" t="str">
        <f t="shared" si="90"/>
        <v/>
      </c>
      <c r="Q391" s="117" t="str">
        <f t="shared" si="91"/>
        <v/>
      </c>
    </row>
    <row r="392" spans="1:17" ht="14.4" x14ac:dyDescent="0.3">
      <c r="A392" s="116" t="str">
        <f t="shared" si="92"/>
        <v/>
      </c>
      <c r="B392" s="117" t="str">
        <f t="shared" si="93"/>
        <v/>
      </c>
      <c r="C392" s="117" t="str">
        <f t="shared" si="80"/>
        <v/>
      </c>
      <c r="D392" s="117" t="str">
        <f t="shared" si="81"/>
        <v/>
      </c>
      <c r="E392" s="117" t="str">
        <f t="shared" si="82"/>
        <v/>
      </c>
      <c r="F392" s="117" t="str">
        <f t="shared" si="83"/>
        <v/>
      </c>
      <c r="H392" s="117" t="str">
        <f t="shared" si="94"/>
        <v/>
      </c>
      <c r="I392" s="117" t="str">
        <f t="shared" si="84"/>
        <v/>
      </c>
      <c r="J392" s="117" t="str">
        <f t="shared" si="85"/>
        <v/>
      </c>
      <c r="K392" s="117" t="str">
        <f t="shared" si="86"/>
        <v/>
      </c>
      <c r="L392" s="117" t="str">
        <f t="shared" si="87"/>
        <v/>
      </c>
      <c r="M392" s="117" t="str">
        <f t="shared" si="95"/>
        <v/>
      </c>
      <c r="N392" s="117" t="str">
        <f t="shared" si="88"/>
        <v/>
      </c>
      <c r="O392" s="117" t="str">
        <f t="shared" si="89"/>
        <v/>
      </c>
      <c r="P392" s="117" t="str">
        <f t="shared" si="90"/>
        <v/>
      </c>
      <c r="Q392" s="117" t="str">
        <f t="shared" si="91"/>
        <v/>
      </c>
    </row>
    <row r="393" spans="1:17" ht="14.4" x14ac:dyDescent="0.3">
      <c r="A393" s="116" t="str">
        <f t="shared" si="92"/>
        <v/>
      </c>
      <c r="B393" s="117" t="str">
        <f t="shared" si="93"/>
        <v/>
      </c>
      <c r="C393" s="117" t="str">
        <f t="shared" si="80"/>
        <v/>
      </c>
      <c r="D393" s="117" t="str">
        <f t="shared" si="81"/>
        <v/>
      </c>
      <c r="E393" s="117" t="str">
        <f t="shared" si="82"/>
        <v/>
      </c>
      <c r="F393" s="117" t="str">
        <f t="shared" si="83"/>
        <v/>
      </c>
      <c r="H393" s="117" t="str">
        <f t="shared" si="94"/>
        <v/>
      </c>
      <c r="I393" s="117" t="str">
        <f t="shared" si="84"/>
        <v/>
      </c>
      <c r="J393" s="117" t="str">
        <f t="shared" si="85"/>
        <v/>
      </c>
      <c r="K393" s="117" t="str">
        <f t="shared" si="86"/>
        <v/>
      </c>
      <c r="L393" s="117" t="str">
        <f t="shared" si="87"/>
        <v/>
      </c>
      <c r="M393" s="117" t="str">
        <f t="shared" si="95"/>
        <v/>
      </c>
      <c r="N393" s="117" t="str">
        <f t="shared" si="88"/>
        <v/>
      </c>
      <c r="O393" s="117" t="str">
        <f t="shared" si="89"/>
        <v/>
      </c>
      <c r="P393" s="117" t="str">
        <f t="shared" si="90"/>
        <v/>
      </c>
      <c r="Q393" s="117" t="str">
        <f t="shared" si="91"/>
        <v/>
      </c>
    </row>
    <row r="394" spans="1:17" ht="14.4" x14ac:dyDescent="0.3">
      <c r="A394" s="116" t="str">
        <f t="shared" si="92"/>
        <v/>
      </c>
      <c r="B394" s="117" t="str">
        <f t="shared" si="93"/>
        <v/>
      </c>
      <c r="C394" s="117" t="str">
        <f t="shared" si="80"/>
        <v/>
      </c>
      <c r="D394" s="117" t="str">
        <f t="shared" si="81"/>
        <v/>
      </c>
      <c r="E394" s="117" t="str">
        <f t="shared" si="82"/>
        <v/>
      </c>
      <c r="F394" s="117" t="str">
        <f t="shared" si="83"/>
        <v/>
      </c>
      <c r="H394" s="117" t="str">
        <f t="shared" si="94"/>
        <v/>
      </c>
      <c r="I394" s="117" t="str">
        <f t="shared" si="84"/>
        <v/>
      </c>
      <c r="J394" s="117" t="str">
        <f t="shared" si="85"/>
        <v/>
      </c>
      <c r="K394" s="117" t="str">
        <f t="shared" si="86"/>
        <v/>
      </c>
      <c r="L394" s="117" t="str">
        <f t="shared" si="87"/>
        <v/>
      </c>
      <c r="M394" s="117" t="str">
        <f t="shared" si="95"/>
        <v/>
      </c>
      <c r="N394" s="117" t="str">
        <f t="shared" si="88"/>
        <v/>
      </c>
      <c r="O394" s="117" t="str">
        <f t="shared" si="89"/>
        <v/>
      </c>
      <c r="P394" s="117" t="str">
        <f t="shared" si="90"/>
        <v/>
      </c>
      <c r="Q394" s="117" t="str">
        <f t="shared" si="91"/>
        <v/>
      </c>
    </row>
    <row r="395" spans="1:17" ht="14.4" x14ac:dyDescent="0.3">
      <c r="A395" s="116" t="str">
        <f t="shared" si="92"/>
        <v/>
      </c>
      <c r="B395" s="117" t="str">
        <f t="shared" si="93"/>
        <v/>
      </c>
      <c r="C395" s="117" t="str">
        <f t="shared" si="80"/>
        <v/>
      </c>
      <c r="D395" s="117" t="str">
        <f t="shared" si="81"/>
        <v/>
      </c>
      <c r="E395" s="117" t="str">
        <f t="shared" si="82"/>
        <v/>
      </c>
      <c r="F395" s="117" t="str">
        <f t="shared" si="83"/>
        <v/>
      </c>
      <c r="H395" s="117" t="str">
        <f t="shared" si="94"/>
        <v/>
      </c>
      <c r="I395" s="117" t="str">
        <f t="shared" si="84"/>
        <v/>
      </c>
      <c r="J395" s="117" t="str">
        <f t="shared" si="85"/>
        <v/>
      </c>
      <c r="K395" s="117" t="str">
        <f t="shared" si="86"/>
        <v/>
      </c>
      <c r="L395" s="117" t="str">
        <f t="shared" si="87"/>
        <v/>
      </c>
      <c r="M395" s="117" t="str">
        <f t="shared" si="95"/>
        <v/>
      </c>
      <c r="N395" s="117" t="str">
        <f t="shared" si="88"/>
        <v/>
      </c>
      <c r="O395" s="117" t="str">
        <f t="shared" si="89"/>
        <v/>
      </c>
      <c r="P395" s="117" t="str">
        <f t="shared" si="90"/>
        <v/>
      </c>
      <c r="Q395" s="117" t="str">
        <f t="shared" si="91"/>
        <v/>
      </c>
    </row>
    <row r="396" spans="1:17" ht="14.4" x14ac:dyDescent="0.3">
      <c r="A396" s="116" t="str">
        <f t="shared" si="92"/>
        <v/>
      </c>
      <c r="B396" s="117" t="str">
        <f t="shared" si="93"/>
        <v/>
      </c>
      <c r="C396" s="117" t="str">
        <f t="shared" si="80"/>
        <v/>
      </c>
      <c r="D396" s="117" t="str">
        <f t="shared" si="81"/>
        <v/>
      </c>
      <c r="E396" s="117" t="str">
        <f t="shared" si="82"/>
        <v/>
      </c>
      <c r="F396" s="117" t="str">
        <f t="shared" si="83"/>
        <v/>
      </c>
      <c r="H396" s="117" t="str">
        <f t="shared" si="94"/>
        <v/>
      </c>
      <c r="I396" s="117" t="str">
        <f t="shared" si="84"/>
        <v/>
      </c>
      <c r="J396" s="117" t="str">
        <f t="shared" si="85"/>
        <v/>
      </c>
      <c r="K396" s="117" t="str">
        <f t="shared" si="86"/>
        <v/>
      </c>
      <c r="L396" s="117" t="str">
        <f t="shared" si="87"/>
        <v/>
      </c>
      <c r="M396" s="117" t="str">
        <f t="shared" si="95"/>
        <v/>
      </c>
      <c r="N396" s="117" t="str">
        <f t="shared" si="88"/>
        <v/>
      </c>
      <c r="O396" s="117" t="str">
        <f t="shared" si="89"/>
        <v/>
      </c>
      <c r="P396" s="117" t="str">
        <f t="shared" si="90"/>
        <v/>
      </c>
      <c r="Q396" s="117" t="str">
        <f t="shared" si="91"/>
        <v/>
      </c>
    </row>
    <row r="397" spans="1:17" ht="14.4" x14ac:dyDescent="0.3">
      <c r="A397" s="116" t="str">
        <f t="shared" si="92"/>
        <v/>
      </c>
      <c r="B397" s="117" t="str">
        <f t="shared" si="93"/>
        <v/>
      </c>
      <c r="C397" s="117" t="str">
        <f t="shared" si="80"/>
        <v/>
      </c>
      <c r="D397" s="117" t="str">
        <f t="shared" si="81"/>
        <v/>
      </c>
      <c r="E397" s="117" t="str">
        <f t="shared" si="82"/>
        <v/>
      </c>
      <c r="F397" s="117" t="str">
        <f t="shared" si="83"/>
        <v/>
      </c>
      <c r="H397" s="117" t="str">
        <f t="shared" si="94"/>
        <v/>
      </c>
      <c r="I397" s="117" t="str">
        <f t="shared" si="84"/>
        <v/>
      </c>
      <c r="J397" s="117" t="str">
        <f t="shared" si="85"/>
        <v/>
      </c>
      <c r="K397" s="117" t="str">
        <f t="shared" si="86"/>
        <v/>
      </c>
      <c r="L397" s="117" t="str">
        <f t="shared" si="87"/>
        <v/>
      </c>
      <c r="M397" s="117" t="str">
        <f t="shared" si="95"/>
        <v/>
      </c>
      <c r="N397" s="117" t="str">
        <f t="shared" si="88"/>
        <v/>
      </c>
      <c r="O397" s="117" t="str">
        <f t="shared" si="89"/>
        <v/>
      </c>
      <c r="P397" s="117" t="str">
        <f t="shared" si="90"/>
        <v/>
      </c>
      <c r="Q397" s="117" t="str">
        <f t="shared" si="91"/>
        <v/>
      </c>
    </row>
    <row r="398" spans="1:17" ht="14.4" x14ac:dyDescent="0.3">
      <c r="A398" s="116" t="str">
        <f t="shared" si="92"/>
        <v/>
      </c>
      <c r="B398" s="117" t="str">
        <f t="shared" si="93"/>
        <v/>
      </c>
      <c r="C398" s="117" t="str">
        <f t="shared" si="80"/>
        <v/>
      </c>
      <c r="D398" s="117" t="str">
        <f t="shared" si="81"/>
        <v/>
      </c>
      <c r="E398" s="117" t="str">
        <f t="shared" si="82"/>
        <v/>
      </c>
      <c r="F398" s="117" t="str">
        <f t="shared" si="83"/>
        <v/>
      </c>
      <c r="H398" s="117" t="str">
        <f t="shared" si="94"/>
        <v/>
      </c>
      <c r="I398" s="117" t="str">
        <f t="shared" si="84"/>
        <v/>
      </c>
      <c r="J398" s="117" t="str">
        <f t="shared" si="85"/>
        <v/>
      </c>
      <c r="K398" s="117" t="str">
        <f t="shared" si="86"/>
        <v/>
      </c>
      <c r="L398" s="117" t="str">
        <f t="shared" si="87"/>
        <v/>
      </c>
      <c r="M398" s="117" t="str">
        <f t="shared" si="95"/>
        <v/>
      </c>
      <c r="N398" s="117" t="str">
        <f t="shared" si="88"/>
        <v/>
      </c>
      <c r="O398" s="117" t="str">
        <f t="shared" si="89"/>
        <v/>
      </c>
      <c r="P398" s="117" t="str">
        <f t="shared" si="90"/>
        <v/>
      </c>
      <c r="Q398" s="117" t="str">
        <f t="shared" si="91"/>
        <v/>
      </c>
    </row>
    <row r="399" spans="1:17" ht="14.4" x14ac:dyDescent="0.3">
      <c r="A399" s="116" t="str">
        <f t="shared" si="92"/>
        <v/>
      </c>
      <c r="B399" s="117" t="str">
        <f t="shared" si="93"/>
        <v/>
      </c>
      <c r="C399" s="117" t="str">
        <f t="shared" si="80"/>
        <v/>
      </c>
      <c r="D399" s="117" t="str">
        <f t="shared" si="81"/>
        <v/>
      </c>
      <c r="E399" s="117" t="str">
        <f t="shared" si="82"/>
        <v/>
      </c>
      <c r="F399" s="117" t="str">
        <f t="shared" si="83"/>
        <v/>
      </c>
      <c r="H399" s="117" t="str">
        <f t="shared" si="94"/>
        <v/>
      </c>
      <c r="I399" s="117" t="str">
        <f t="shared" si="84"/>
        <v/>
      </c>
      <c r="J399" s="117" t="str">
        <f t="shared" si="85"/>
        <v/>
      </c>
      <c r="K399" s="117" t="str">
        <f t="shared" si="86"/>
        <v/>
      </c>
      <c r="L399" s="117" t="str">
        <f t="shared" si="87"/>
        <v/>
      </c>
      <c r="M399" s="117" t="str">
        <f t="shared" si="95"/>
        <v/>
      </c>
      <c r="N399" s="117" t="str">
        <f t="shared" si="88"/>
        <v/>
      </c>
      <c r="O399" s="117" t="str">
        <f t="shared" si="89"/>
        <v/>
      </c>
      <c r="P399" s="117" t="str">
        <f t="shared" si="90"/>
        <v/>
      </c>
      <c r="Q399" s="117" t="str">
        <f t="shared" si="91"/>
        <v/>
      </c>
    </row>
    <row r="400" spans="1:17" ht="14.4" x14ac:dyDescent="0.3">
      <c r="A400" s="116" t="str">
        <f t="shared" si="92"/>
        <v/>
      </c>
      <c r="B400" s="117" t="str">
        <f t="shared" si="93"/>
        <v/>
      </c>
      <c r="C400" s="117" t="str">
        <f t="shared" si="80"/>
        <v/>
      </c>
      <c r="D400" s="117" t="str">
        <f t="shared" si="81"/>
        <v/>
      </c>
      <c r="E400" s="117" t="str">
        <f t="shared" si="82"/>
        <v/>
      </c>
      <c r="F400" s="117" t="str">
        <f t="shared" si="83"/>
        <v/>
      </c>
      <c r="H400" s="117" t="str">
        <f t="shared" si="94"/>
        <v/>
      </c>
      <c r="I400" s="117" t="str">
        <f t="shared" si="84"/>
        <v/>
      </c>
      <c r="J400" s="117" t="str">
        <f t="shared" si="85"/>
        <v/>
      </c>
      <c r="K400" s="117" t="str">
        <f t="shared" si="86"/>
        <v/>
      </c>
      <c r="L400" s="117" t="str">
        <f t="shared" si="87"/>
        <v/>
      </c>
      <c r="M400" s="117" t="str">
        <f t="shared" si="95"/>
        <v/>
      </c>
      <c r="N400" s="117" t="str">
        <f t="shared" si="88"/>
        <v/>
      </c>
      <c r="O400" s="117" t="str">
        <f t="shared" si="89"/>
        <v/>
      </c>
      <c r="P400" s="117" t="str">
        <f t="shared" si="90"/>
        <v/>
      </c>
      <c r="Q400" s="117" t="str">
        <f t="shared" si="91"/>
        <v/>
      </c>
    </row>
    <row r="401" spans="1:17" ht="14.4" x14ac:dyDescent="0.3">
      <c r="A401" s="116" t="str">
        <f t="shared" si="92"/>
        <v/>
      </c>
      <c r="B401" s="117" t="str">
        <f t="shared" si="93"/>
        <v/>
      </c>
      <c r="C401" s="117" t="str">
        <f t="shared" si="80"/>
        <v/>
      </c>
      <c r="D401" s="117" t="str">
        <f t="shared" si="81"/>
        <v/>
      </c>
      <c r="E401" s="117" t="str">
        <f t="shared" si="82"/>
        <v/>
      </c>
      <c r="F401" s="117" t="str">
        <f t="shared" si="83"/>
        <v/>
      </c>
      <c r="H401" s="117" t="str">
        <f t="shared" si="94"/>
        <v/>
      </c>
      <c r="I401" s="117" t="str">
        <f t="shared" si="84"/>
        <v/>
      </c>
      <c r="J401" s="117" t="str">
        <f t="shared" si="85"/>
        <v/>
      </c>
      <c r="K401" s="117" t="str">
        <f t="shared" si="86"/>
        <v/>
      </c>
      <c r="L401" s="117" t="str">
        <f t="shared" si="87"/>
        <v/>
      </c>
      <c r="M401" s="117" t="str">
        <f t="shared" si="95"/>
        <v/>
      </c>
      <c r="N401" s="117" t="str">
        <f t="shared" si="88"/>
        <v/>
      </c>
      <c r="O401" s="117" t="str">
        <f t="shared" si="89"/>
        <v/>
      </c>
      <c r="P401" s="117" t="str">
        <f t="shared" si="90"/>
        <v/>
      </c>
      <c r="Q401" s="117" t="str">
        <f t="shared" si="91"/>
        <v/>
      </c>
    </row>
    <row r="402" spans="1:17" ht="14.4" x14ac:dyDescent="0.3">
      <c r="A402" s="116" t="str">
        <f t="shared" si="92"/>
        <v/>
      </c>
      <c r="B402" s="117" t="str">
        <f t="shared" si="93"/>
        <v/>
      </c>
      <c r="C402" s="117" t="str">
        <f t="shared" ref="C402:C465" si="96">IF($B402="","",MIN($B$7,$B402+$D402))</f>
        <v/>
      </c>
      <c r="D402" s="117" t="str">
        <f t="shared" ref="D402:D465" si="97">IF($B402="","",$B402*($B$6/12))</f>
        <v/>
      </c>
      <c r="E402" s="117" t="str">
        <f t="shared" ref="E402:E465" si="98">IF($B402="","",$C402-$D402)</f>
        <v/>
      </c>
      <c r="F402" s="117" t="str">
        <f t="shared" ref="F402:F465" si="99">IF($B402="","",MAX($B402+$D402-$C402,0))</f>
        <v/>
      </c>
      <c r="H402" s="117" t="str">
        <f t="shared" si="94"/>
        <v/>
      </c>
      <c r="I402" s="117" t="str">
        <f t="shared" ref="I402:I465" si="100">IF($H402="","",MIN($B$13,$H402+$J402))</f>
        <v/>
      </c>
      <c r="J402" s="117" t="str">
        <f t="shared" ref="J402:J465" si="101">IF($H402="","",$H402*(IF($A402&lt;=$B$11,$B$10,$B$12)/12))</f>
        <v/>
      </c>
      <c r="K402" s="117" t="str">
        <f t="shared" ref="K402:K465" si="102">IF($H402="","",$I402-$J402)</f>
        <v/>
      </c>
      <c r="L402" s="117" t="str">
        <f t="shared" ref="L402:L465" si="103">IF($H402="","",MAX($H402+$J402-$I402,0))</f>
        <v/>
      </c>
      <c r="M402" s="117" t="str">
        <f t="shared" si="95"/>
        <v/>
      </c>
      <c r="N402" s="117" t="str">
        <f t="shared" ref="N402:N465" si="104">IF($M402="","",MIN($B$14,$M402+$O402))</f>
        <v/>
      </c>
      <c r="O402" s="117" t="str">
        <f t="shared" ref="O402:O465" si="105">IF($M402="","",$M402*($B$6/12))</f>
        <v/>
      </c>
      <c r="P402" s="117" t="str">
        <f t="shared" ref="P402:P465" si="106">IF($M402="","",$N402-$O402)</f>
        <v/>
      </c>
      <c r="Q402" s="117" t="str">
        <f t="shared" ref="Q402:Q465" si="107">IF($M402="","",MAX($M402+$O402-$N402,0))</f>
        <v/>
      </c>
    </row>
    <row r="403" spans="1:17" ht="14.4" x14ac:dyDescent="0.3">
      <c r="A403" s="116" t="str">
        <f t="shared" ref="A403:A466" si="108">IF(AND(N($F402)&lt;=0,N($L402)&lt;=0,N($Q402)&lt;=0),"",$A402+1)</f>
        <v/>
      </c>
      <c r="B403" s="117" t="str">
        <f t="shared" ref="B403:B466" si="109">IF(N($F402)&lt;=0,"",$F402)</f>
        <v/>
      </c>
      <c r="C403" s="117" t="str">
        <f t="shared" si="96"/>
        <v/>
      </c>
      <c r="D403" s="117" t="str">
        <f t="shared" si="97"/>
        <v/>
      </c>
      <c r="E403" s="117" t="str">
        <f t="shared" si="98"/>
        <v/>
      </c>
      <c r="F403" s="117" t="str">
        <f t="shared" si="99"/>
        <v/>
      </c>
      <c r="H403" s="117" t="str">
        <f t="shared" ref="H403:H466" si="110">IF(N($L402)&lt;=0,"",$L402)</f>
        <v/>
      </c>
      <c r="I403" s="117" t="str">
        <f t="shared" si="100"/>
        <v/>
      </c>
      <c r="J403" s="117" t="str">
        <f t="shared" si="101"/>
        <v/>
      </c>
      <c r="K403" s="117" t="str">
        <f t="shared" si="102"/>
        <v/>
      </c>
      <c r="L403" s="117" t="str">
        <f t="shared" si="103"/>
        <v/>
      </c>
      <c r="M403" s="117" t="str">
        <f t="shared" ref="M403:M466" si="111">IF(N($Q402)&lt;=0,"",$Q402)</f>
        <v/>
      </c>
      <c r="N403" s="117" t="str">
        <f t="shared" si="104"/>
        <v/>
      </c>
      <c r="O403" s="117" t="str">
        <f t="shared" si="105"/>
        <v/>
      </c>
      <c r="P403" s="117" t="str">
        <f t="shared" si="106"/>
        <v/>
      </c>
      <c r="Q403" s="117" t="str">
        <f t="shared" si="107"/>
        <v/>
      </c>
    </row>
    <row r="404" spans="1:17" ht="14.4" x14ac:dyDescent="0.3">
      <c r="A404" s="116" t="str">
        <f t="shared" si="108"/>
        <v/>
      </c>
      <c r="B404" s="117" t="str">
        <f t="shared" si="109"/>
        <v/>
      </c>
      <c r="C404" s="117" t="str">
        <f t="shared" si="96"/>
        <v/>
      </c>
      <c r="D404" s="117" t="str">
        <f t="shared" si="97"/>
        <v/>
      </c>
      <c r="E404" s="117" t="str">
        <f t="shared" si="98"/>
        <v/>
      </c>
      <c r="F404" s="117" t="str">
        <f t="shared" si="99"/>
        <v/>
      </c>
      <c r="H404" s="117" t="str">
        <f t="shared" si="110"/>
        <v/>
      </c>
      <c r="I404" s="117" t="str">
        <f t="shared" si="100"/>
        <v/>
      </c>
      <c r="J404" s="117" t="str">
        <f t="shared" si="101"/>
        <v/>
      </c>
      <c r="K404" s="117" t="str">
        <f t="shared" si="102"/>
        <v/>
      </c>
      <c r="L404" s="117" t="str">
        <f t="shared" si="103"/>
        <v/>
      </c>
      <c r="M404" s="117" t="str">
        <f t="shared" si="111"/>
        <v/>
      </c>
      <c r="N404" s="117" t="str">
        <f t="shared" si="104"/>
        <v/>
      </c>
      <c r="O404" s="117" t="str">
        <f t="shared" si="105"/>
        <v/>
      </c>
      <c r="P404" s="117" t="str">
        <f t="shared" si="106"/>
        <v/>
      </c>
      <c r="Q404" s="117" t="str">
        <f t="shared" si="107"/>
        <v/>
      </c>
    </row>
    <row r="405" spans="1:17" ht="14.4" x14ac:dyDescent="0.3">
      <c r="A405" s="116" t="str">
        <f t="shared" si="108"/>
        <v/>
      </c>
      <c r="B405" s="117" t="str">
        <f t="shared" si="109"/>
        <v/>
      </c>
      <c r="C405" s="117" t="str">
        <f t="shared" si="96"/>
        <v/>
      </c>
      <c r="D405" s="117" t="str">
        <f t="shared" si="97"/>
        <v/>
      </c>
      <c r="E405" s="117" t="str">
        <f t="shared" si="98"/>
        <v/>
      </c>
      <c r="F405" s="117" t="str">
        <f t="shared" si="99"/>
        <v/>
      </c>
      <c r="H405" s="117" t="str">
        <f t="shared" si="110"/>
        <v/>
      </c>
      <c r="I405" s="117" t="str">
        <f t="shared" si="100"/>
        <v/>
      </c>
      <c r="J405" s="117" t="str">
        <f t="shared" si="101"/>
        <v/>
      </c>
      <c r="K405" s="117" t="str">
        <f t="shared" si="102"/>
        <v/>
      </c>
      <c r="L405" s="117" t="str">
        <f t="shared" si="103"/>
        <v/>
      </c>
      <c r="M405" s="117" t="str">
        <f t="shared" si="111"/>
        <v/>
      </c>
      <c r="N405" s="117" t="str">
        <f t="shared" si="104"/>
        <v/>
      </c>
      <c r="O405" s="117" t="str">
        <f t="shared" si="105"/>
        <v/>
      </c>
      <c r="P405" s="117" t="str">
        <f t="shared" si="106"/>
        <v/>
      </c>
      <c r="Q405" s="117" t="str">
        <f t="shared" si="107"/>
        <v/>
      </c>
    </row>
    <row r="406" spans="1:17" ht="14.4" x14ac:dyDescent="0.3">
      <c r="A406" s="116" t="str">
        <f t="shared" si="108"/>
        <v/>
      </c>
      <c r="B406" s="117" t="str">
        <f t="shared" si="109"/>
        <v/>
      </c>
      <c r="C406" s="117" t="str">
        <f t="shared" si="96"/>
        <v/>
      </c>
      <c r="D406" s="117" t="str">
        <f t="shared" si="97"/>
        <v/>
      </c>
      <c r="E406" s="117" t="str">
        <f t="shared" si="98"/>
        <v/>
      </c>
      <c r="F406" s="117" t="str">
        <f t="shared" si="99"/>
        <v/>
      </c>
      <c r="H406" s="117" t="str">
        <f t="shared" si="110"/>
        <v/>
      </c>
      <c r="I406" s="117" t="str">
        <f t="shared" si="100"/>
        <v/>
      </c>
      <c r="J406" s="117" t="str">
        <f t="shared" si="101"/>
        <v/>
      </c>
      <c r="K406" s="117" t="str">
        <f t="shared" si="102"/>
        <v/>
      </c>
      <c r="L406" s="117" t="str">
        <f t="shared" si="103"/>
        <v/>
      </c>
      <c r="M406" s="117" t="str">
        <f t="shared" si="111"/>
        <v/>
      </c>
      <c r="N406" s="117" t="str">
        <f t="shared" si="104"/>
        <v/>
      </c>
      <c r="O406" s="117" t="str">
        <f t="shared" si="105"/>
        <v/>
      </c>
      <c r="P406" s="117" t="str">
        <f t="shared" si="106"/>
        <v/>
      </c>
      <c r="Q406" s="117" t="str">
        <f t="shared" si="107"/>
        <v/>
      </c>
    </row>
    <row r="407" spans="1:17" ht="14.4" x14ac:dyDescent="0.3">
      <c r="A407" s="116" t="str">
        <f t="shared" si="108"/>
        <v/>
      </c>
      <c r="B407" s="117" t="str">
        <f t="shared" si="109"/>
        <v/>
      </c>
      <c r="C407" s="117" t="str">
        <f t="shared" si="96"/>
        <v/>
      </c>
      <c r="D407" s="117" t="str">
        <f t="shared" si="97"/>
        <v/>
      </c>
      <c r="E407" s="117" t="str">
        <f t="shared" si="98"/>
        <v/>
      </c>
      <c r="F407" s="117" t="str">
        <f t="shared" si="99"/>
        <v/>
      </c>
      <c r="H407" s="117" t="str">
        <f t="shared" si="110"/>
        <v/>
      </c>
      <c r="I407" s="117" t="str">
        <f t="shared" si="100"/>
        <v/>
      </c>
      <c r="J407" s="117" t="str">
        <f t="shared" si="101"/>
        <v/>
      </c>
      <c r="K407" s="117" t="str">
        <f t="shared" si="102"/>
        <v/>
      </c>
      <c r="L407" s="117" t="str">
        <f t="shared" si="103"/>
        <v/>
      </c>
      <c r="M407" s="117" t="str">
        <f t="shared" si="111"/>
        <v/>
      </c>
      <c r="N407" s="117" t="str">
        <f t="shared" si="104"/>
        <v/>
      </c>
      <c r="O407" s="117" t="str">
        <f t="shared" si="105"/>
        <v/>
      </c>
      <c r="P407" s="117" t="str">
        <f t="shared" si="106"/>
        <v/>
      </c>
      <c r="Q407" s="117" t="str">
        <f t="shared" si="107"/>
        <v/>
      </c>
    </row>
    <row r="408" spans="1:17" ht="14.4" x14ac:dyDescent="0.3">
      <c r="A408" s="116" t="str">
        <f t="shared" si="108"/>
        <v/>
      </c>
      <c r="B408" s="117" t="str">
        <f t="shared" si="109"/>
        <v/>
      </c>
      <c r="C408" s="117" t="str">
        <f t="shared" si="96"/>
        <v/>
      </c>
      <c r="D408" s="117" t="str">
        <f t="shared" si="97"/>
        <v/>
      </c>
      <c r="E408" s="117" t="str">
        <f t="shared" si="98"/>
        <v/>
      </c>
      <c r="F408" s="117" t="str">
        <f t="shared" si="99"/>
        <v/>
      </c>
      <c r="H408" s="117" t="str">
        <f t="shared" si="110"/>
        <v/>
      </c>
      <c r="I408" s="117" t="str">
        <f t="shared" si="100"/>
        <v/>
      </c>
      <c r="J408" s="117" t="str">
        <f t="shared" si="101"/>
        <v/>
      </c>
      <c r="K408" s="117" t="str">
        <f t="shared" si="102"/>
        <v/>
      </c>
      <c r="L408" s="117" t="str">
        <f t="shared" si="103"/>
        <v/>
      </c>
      <c r="M408" s="117" t="str">
        <f t="shared" si="111"/>
        <v/>
      </c>
      <c r="N408" s="117" t="str">
        <f t="shared" si="104"/>
        <v/>
      </c>
      <c r="O408" s="117" t="str">
        <f t="shared" si="105"/>
        <v/>
      </c>
      <c r="P408" s="117" t="str">
        <f t="shared" si="106"/>
        <v/>
      </c>
      <c r="Q408" s="117" t="str">
        <f t="shared" si="107"/>
        <v/>
      </c>
    </row>
    <row r="409" spans="1:17" ht="14.4" x14ac:dyDescent="0.3">
      <c r="A409" s="116" t="str">
        <f t="shared" si="108"/>
        <v/>
      </c>
      <c r="B409" s="117" t="str">
        <f t="shared" si="109"/>
        <v/>
      </c>
      <c r="C409" s="117" t="str">
        <f t="shared" si="96"/>
        <v/>
      </c>
      <c r="D409" s="117" t="str">
        <f t="shared" si="97"/>
        <v/>
      </c>
      <c r="E409" s="117" t="str">
        <f t="shared" si="98"/>
        <v/>
      </c>
      <c r="F409" s="117" t="str">
        <f t="shared" si="99"/>
        <v/>
      </c>
      <c r="H409" s="117" t="str">
        <f t="shared" si="110"/>
        <v/>
      </c>
      <c r="I409" s="117" t="str">
        <f t="shared" si="100"/>
        <v/>
      </c>
      <c r="J409" s="117" t="str">
        <f t="shared" si="101"/>
        <v/>
      </c>
      <c r="K409" s="117" t="str">
        <f t="shared" si="102"/>
        <v/>
      </c>
      <c r="L409" s="117" t="str">
        <f t="shared" si="103"/>
        <v/>
      </c>
      <c r="M409" s="117" t="str">
        <f t="shared" si="111"/>
        <v/>
      </c>
      <c r="N409" s="117" t="str">
        <f t="shared" si="104"/>
        <v/>
      </c>
      <c r="O409" s="117" t="str">
        <f t="shared" si="105"/>
        <v/>
      </c>
      <c r="P409" s="117" t="str">
        <f t="shared" si="106"/>
        <v/>
      </c>
      <c r="Q409" s="117" t="str">
        <f t="shared" si="107"/>
        <v/>
      </c>
    </row>
    <row r="410" spans="1:17" ht="14.4" x14ac:dyDescent="0.3">
      <c r="A410" s="116" t="str">
        <f t="shared" si="108"/>
        <v/>
      </c>
      <c r="B410" s="117" t="str">
        <f t="shared" si="109"/>
        <v/>
      </c>
      <c r="C410" s="117" t="str">
        <f t="shared" si="96"/>
        <v/>
      </c>
      <c r="D410" s="117" t="str">
        <f t="shared" si="97"/>
        <v/>
      </c>
      <c r="E410" s="117" t="str">
        <f t="shared" si="98"/>
        <v/>
      </c>
      <c r="F410" s="117" t="str">
        <f t="shared" si="99"/>
        <v/>
      </c>
      <c r="H410" s="117" t="str">
        <f t="shared" si="110"/>
        <v/>
      </c>
      <c r="I410" s="117" t="str">
        <f t="shared" si="100"/>
        <v/>
      </c>
      <c r="J410" s="117" t="str">
        <f t="shared" si="101"/>
        <v/>
      </c>
      <c r="K410" s="117" t="str">
        <f t="shared" si="102"/>
        <v/>
      </c>
      <c r="L410" s="117" t="str">
        <f t="shared" si="103"/>
        <v/>
      </c>
      <c r="M410" s="117" t="str">
        <f t="shared" si="111"/>
        <v/>
      </c>
      <c r="N410" s="117" t="str">
        <f t="shared" si="104"/>
        <v/>
      </c>
      <c r="O410" s="117" t="str">
        <f t="shared" si="105"/>
        <v/>
      </c>
      <c r="P410" s="117" t="str">
        <f t="shared" si="106"/>
        <v/>
      </c>
      <c r="Q410" s="117" t="str">
        <f t="shared" si="107"/>
        <v/>
      </c>
    </row>
    <row r="411" spans="1:17" ht="14.4" x14ac:dyDescent="0.3">
      <c r="A411" s="116" t="str">
        <f t="shared" si="108"/>
        <v/>
      </c>
      <c r="B411" s="117" t="str">
        <f t="shared" si="109"/>
        <v/>
      </c>
      <c r="C411" s="117" t="str">
        <f t="shared" si="96"/>
        <v/>
      </c>
      <c r="D411" s="117" t="str">
        <f t="shared" si="97"/>
        <v/>
      </c>
      <c r="E411" s="117" t="str">
        <f t="shared" si="98"/>
        <v/>
      </c>
      <c r="F411" s="117" t="str">
        <f t="shared" si="99"/>
        <v/>
      </c>
      <c r="H411" s="117" t="str">
        <f t="shared" si="110"/>
        <v/>
      </c>
      <c r="I411" s="117" t="str">
        <f t="shared" si="100"/>
        <v/>
      </c>
      <c r="J411" s="117" t="str">
        <f t="shared" si="101"/>
        <v/>
      </c>
      <c r="K411" s="117" t="str">
        <f t="shared" si="102"/>
        <v/>
      </c>
      <c r="L411" s="117" t="str">
        <f t="shared" si="103"/>
        <v/>
      </c>
      <c r="M411" s="117" t="str">
        <f t="shared" si="111"/>
        <v/>
      </c>
      <c r="N411" s="117" t="str">
        <f t="shared" si="104"/>
        <v/>
      </c>
      <c r="O411" s="117" t="str">
        <f t="shared" si="105"/>
        <v/>
      </c>
      <c r="P411" s="117" t="str">
        <f t="shared" si="106"/>
        <v/>
      </c>
      <c r="Q411" s="117" t="str">
        <f t="shared" si="107"/>
        <v/>
      </c>
    </row>
    <row r="412" spans="1:17" ht="14.4" x14ac:dyDescent="0.3">
      <c r="A412" s="116" t="str">
        <f t="shared" si="108"/>
        <v/>
      </c>
      <c r="B412" s="117" t="str">
        <f t="shared" si="109"/>
        <v/>
      </c>
      <c r="C412" s="117" t="str">
        <f t="shared" si="96"/>
        <v/>
      </c>
      <c r="D412" s="117" t="str">
        <f t="shared" si="97"/>
        <v/>
      </c>
      <c r="E412" s="117" t="str">
        <f t="shared" si="98"/>
        <v/>
      </c>
      <c r="F412" s="117" t="str">
        <f t="shared" si="99"/>
        <v/>
      </c>
      <c r="H412" s="117" t="str">
        <f t="shared" si="110"/>
        <v/>
      </c>
      <c r="I412" s="117" t="str">
        <f t="shared" si="100"/>
        <v/>
      </c>
      <c r="J412" s="117" t="str">
        <f t="shared" si="101"/>
        <v/>
      </c>
      <c r="K412" s="117" t="str">
        <f t="shared" si="102"/>
        <v/>
      </c>
      <c r="L412" s="117" t="str">
        <f t="shared" si="103"/>
        <v/>
      </c>
      <c r="M412" s="117" t="str">
        <f t="shared" si="111"/>
        <v/>
      </c>
      <c r="N412" s="117" t="str">
        <f t="shared" si="104"/>
        <v/>
      </c>
      <c r="O412" s="117" t="str">
        <f t="shared" si="105"/>
        <v/>
      </c>
      <c r="P412" s="117" t="str">
        <f t="shared" si="106"/>
        <v/>
      </c>
      <c r="Q412" s="117" t="str">
        <f t="shared" si="107"/>
        <v/>
      </c>
    </row>
    <row r="413" spans="1:17" ht="14.4" x14ac:dyDescent="0.3">
      <c r="A413" s="116" t="str">
        <f t="shared" si="108"/>
        <v/>
      </c>
      <c r="B413" s="117" t="str">
        <f t="shared" si="109"/>
        <v/>
      </c>
      <c r="C413" s="117" t="str">
        <f t="shared" si="96"/>
        <v/>
      </c>
      <c r="D413" s="117" t="str">
        <f t="shared" si="97"/>
        <v/>
      </c>
      <c r="E413" s="117" t="str">
        <f t="shared" si="98"/>
        <v/>
      </c>
      <c r="F413" s="117" t="str">
        <f t="shared" si="99"/>
        <v/>
      </c>
      <c r="H413" s="117" t="str">
        <f t="shared" si="110"/>
        <v/>
      </c>
      <c r="I413" s="117" t="str">
        <f t="shared" si="100"/>
        <v/>
      </c>
      <c r="J413" s="117" t="str">
        <f t="shared" si="101"/>
        <v/>
      </c>
      <c r="K413" s="117" t="str">
        <f t="shared" si="102"/>
        <v/>
      </c>
      <c r="L413" s="117" t="str">
        <f t="shared" si="103"/>
        <v/>
      </c>
      <c r="M413" s="117" t="str">
        <f t="shared" si="111"/>
        <v/>
      </c>
      <c r="N413" s="117" t="str">
        <f t="shared" si="104"/>
        <v/>
      </c>
      <c r="O413" s="117" t="str">
        <f t="shared" si="105"/>
        <v/>
      </c>
      <c r="P413" s="117" t="str">
        <f t="shared" si="106"/>
        <v/>
      </c>
      <c r="Q413" s="117" t="str">
        <f t="shared" si="107"/>
        <v/>
      </c>
    </row>
    <row r="414" spans="1:17" ht="14.4" x14ac:dyDescent="0.3">
      <c r="A414" s="116" t="str">
        <f t="shared" si="108"/>
        <v/>
      </c>
      <c r="B414" s="117" t="str">
        <f t="shared" si="109"/>
        <v/>
      </c>
      <c r="C414" s="117" t="str">
        <f t="shared" si="96"/>
        <v/>
      </c>
      <c r="D414" s="117" t="str">
        <f t="shared" si="97"/>
        <v/>
      </c>
      <c r="E414" s="117" t="str">
        <f t="shared" si="98"/>
        <v/>
      </c>
      <c r="F414" s="117" t="str">
        <f t="shared" si="99"/>
        <v/>
      </c>
      <c r="H414" s="117" t="str">
        <f t="shared" si="110"/>
        <v/>
      </c>
      <c r="I414" s="117" t="str">
        <f t="shared" si="100"/>
        <v/>
      </c>
      <c r="J414" s="117" t="str">
        <f t="shared" si="101"/>
        <v/>
      </c>
      <c r="K414" s="117" t="str">
        <f t="shared" si="102"/>
        <v/>
      </c>
      <c r="L414" s="117" t="str">
        <f t="shared" si="103"/>
        <v/>
      </c>
      <c r="M414" s="117" t="str">
        <f t="shared" si="111"/>
        <v/>
      </c>
      <c r="N414" s="117" t="str">
        <f t="shared" si="104"/>
        <v/>
      </c>
      <c r="O414" s="117" t="str">
        <f t="shared" si="105"/>
        <v/>
      </c>
      <c r="P414" s="117" t="str">
        <f t="shared" si="106"/>
        <v/>
      </c>
      <c r="Q414" s="117" t="str">
        <f t="shared" si="107"/>
        <v/>
      </c>
    </row>
    <row r="415" spans="1:17" ht="14.4" x14ac:dyDescent="0.3">
      <c r="A415" s="116" t="str">
        <f t="shared" si="108"/>
        <v/>
      </c>
      <c r="B415" s="117" t="str">
        <f t="shared" si="109"/>
        <v/>
      </c>
      <c r="C415" s="117" t="str">
        <f t="shared" si="96"/>
        <v/>
      </c>
      <c r="D415" s="117" t="str">
        <f t="shared" si="97"/>
        <v/>
      </c>
      <c r="E415" s="117" t="str">
        <f t="shared" si="98"/>
        <v/>
      </c>
      <c r="F415" s="117" t="str">
        <f t="shared" si="99"/>
        <v/>
      </c>
      <c r="H415" s="117" t="str">
        <f t="shared" si="110"/>
        <v/>
      </c>
      <c r="I415" s="117" t="str">
        <f t="shared" si="100"/>
        <v/>
      </c>
      <c r="J415" s="117" t="str">
        <f t="shared" si="101"/>
        <v/>
      </c>
      <c r="K415" s="117" t="str">
        <f t="shared" si="102"/>
        <v/>
      </c>
      <c r="L415" s="117" t="str">
        <f t="shared" si="103"/>
        <v/>
      </c>
      <c r="M415" s="117" t="str">
        <f t="shared" si="111"/>
        <v/>
      </c>
      <c r="N415" s="117" t="str">
        <f t="shared" si="104"/>
        <v/>
      </c>
      <c r="O415" s="117" t="str">
        <f t="shared" si="105"/>
        <v/>
      </c>
      <c r="P415" s="117" t="str">
        <f t="shared" si="106"/>
        <v/>
      </c>
      <c r="Q415" s="117" t="str">
        <f t="shared" si="107"/>
        <v/>
      </c>
    </row>
    <row r="416" spans="1:17" ht="14.4" x14ac:dyDescent="0.3">
      <c r="A416" s="116" t="str">
        <f t="shared" si="108"/>
        <v/>
      </c>
      <c r="B416" s="117" t="str">
        <f t="shared" si="109"/>
        <v/>
      </c>
      <c r="C416" s="117" t="str">
        <f t="shared" si="96"/>
        <v/>
      </c>
      <c r="D416" s="117" t="str">
        <f t="shared" si="97"/>
        <v/>
      </c>
      <c r="E416" s="117" t="str">
        <f t="shared" si="98"/>
        <v/>
      </c>
      <c r="F416" s="117" t="str">
        <f t="shared" si="99"/>
        <v/>
      </c>
      <c r="H416" s="117" t="str">
        <f t="shared" si="110"/>
        <v/>
      </c>
      <c r="I416" s="117" t="str">
        <f t="shared" si="100"/>
        <v/>
      </c>
      <c r="J416" s="117" t="str">
        <f t="shared" si="101"/>
        <v/>
      </c>
      <c r="K416" s="117" t="str">
        <f t="shared" si="102"/>
        <v/>
      </c>
      <c r="L416" s="117" t="str">
        <f t="shared" si="103"/>
        <v/>
      </c>
      <c r="M416" s="117" t="str">
        <f t="shared" si="111"/>
        <v/>
      </c>
      <c r="N416" s="117" t="str">
        <f t="shared" si="104"/>
        <v/>
      </c>
      <c r="O416" s="117" t="str">
        <f t="shared" si="105"/>
        <v/>
      </c>
      <c r="P416" s="117" t="str">
        <f t="shared" si="106"/>
        <v/>
      </c>
      <c r="Q416" s="117" t="str">
        <f t="shared" si="107"/>
        <v/>
      </c>
    </row>
    <row r="417" spans="1:17" ht="14.4" x14ac:dyDescent="0.3">
      <c r="A417" s="116" t="str">
        <f t="shared" si="108"/>
        <v/>
      </c>
      <c r="B417" s="117" t="str">
        <f t="shared" si="109"/>
        <v/>
      </c>
      <c r="C417" s="117" t="str">
        <f t="shared" si="96"/>
        <v/>
      </c>
      <c r="D417" s="117" t="str">
        <f t="shared" si="97"/>
        <v/>
      </c>
      <c r="E417" s="117" t="str">
        <f t="shared" si="98"/>
        <v/>
      </c>
      <c r="F417" s="117" t="str">
        <f t="shared" si="99"/>
        <v/>
      </c>
      <c r="H417" s="117" t="str">
        <f t="shared" si="110"/>
        <v/>
      </c>
      <c r="I417" s="117" t="str">
        <f t="shared" si="100"/>
        <v/>
      </c>
      <c r="J417" s="117" t="str">
        <f t="shared" si="101"/>
        <v/>
      </c>
      <c r="K417" s="117" t="str">
        <f t="shared" si="102"/>
        <v/>
      </c>
      <c r="L417" s="117" t="str">
        <f t="shared" si="103"/>
        <v/>
      </c>
      <c r="M417" s="117" t="str">
        <f t="shared" si="111"/>
        <v/>
      </c>
      <c r="N417" s="117" t="str">
        <f t="shared" si="104"/>
        <v/>
      </c>
      <c r="O417" s="117" t="str">
        <f t="shared" si="105"/>
        <v/>
      </c>
      <c r="P417" s="117" t="str">
        <f t="shared" si="106"/>
        <v/>
      </c>
      <c r="Q417" s="117" t="str">
        <f t="shared" si="107"/>
        <v/>
      </c>
    </row>
    <row r="418" spans="1:17" ht="14.4" x14ac:dyDescent="0.3">
      <c r="A418" s="116" t="str">
        <f t="shared" si="108"/>
        <v/>
      </c>
      <c r="B418" s="117" t="str">
        <f t="shared" si="109"/>
        <v/>
      </c>
      <c r="C418" s="117" t="str">
        <f t="shared" si="96"/>
        <v/>
      </c>
      <c r="D418" s="117" t="str">
        <f t="shared" si="97"/>
        <v/>
      </c>
      <c r="E418" s="117" t="str">
        <f t="shared" si="98"/>
        <v/>
      </c>
      <c r="F418" s="117" t="str">
        <f t="shared" si="99"/>
        <v/>
      </c>
      <c r="H418" s="117" t="str">
        <f t="shared" si="110"/>
        <v/>
      </c>
      <c r="I418" s="117" t="str">
        <f t="shared" si="100"/>
        <v/>
      </c>
      <c r="J418" s="117" t="str">
        <f t="shared" si="101"/>
        <v/>
      </c>
      <c r="K418" s="117" t="str">
        <f t="shared" si="102"/>
        <v/>
      </c>
      <c r="L418" s="117" t="str">
        <f t="shared" si="103"/>
        <v/>
      </c>
      <c r="M418" s="117" t="str">
        <f t="shared" si="111"/>
        <v/>
      </c>
      <c r="N418" s="117" t="str">
        <f t="shared" si="104"/>
        <v/>
      </c>
      <c r="O418" s="117" t="str">
        <f t="shared" si="105"/>
        <v/>
      </c>
      <c r="P418" s="117" t="str">
        <f t="shared" si="106"/>
        <v/>
      </c>
      <c r="Q418" s="117" t="str">
        <f t="shared" si="107"/>
        <v/>
      </c>
    </row>
    <row r="419" spans="1:17" ht="14.4" x14ac:dyDescent="0.3">
      <c r="A419" s="116" t="str">
        <f t="shared" si="108"/>
        <v/>
      </c>
      <c r="B419" s="117" t="str">
        <f t="shared" si="109"/>
        <v/>
      </c>
      <c r="C419" s="117" t="str">
        <f t="shared" si="96"/>
        <v/>
      </c>
      <c r="D419" s="117" t="str">
        <f t="shared" si="97"/>
        <v/>
      </c>
      <c r="E419" s="117" t="str">
        <f t="shared" si="98"/>
        <v/>
      </c>
      <c r="F419" s="117" t="str">
        <f t="shared" si="99"/>
        <v/>
      </c>
      <c r="H419" s="117" t="str">
        <f t="shared" si="110"/>
        <v/>
      </c>
      <c r="I419" s="117" t="str">
        <f t="shared" si="100"/>
        <v/>
      </c>
      <c r="J419" s="117" t="str">
        <f t="shared" si="101"/>
        <v/>
      </c>
      <c r="K419" s="117" t="str">
        <f t="shared" si="102"/>
        <v/>
      </c>
      <c r="L419" s="117" t="str">
        <f t="shared" si="103"/>
        <v/>
      </c>
      <c r="M419" s="117" t="str">
        <f t="shared" si="111"/>
        <v/>
      </c>
      <c r="N419" s="117" t="str">
        <f t="shared" si="104"/>
        <v/>
      </c>
      <c r="O419" s="117" t="str">
        <f t="shared" si="105"/>
        <v/>
      </c>
      <c r="P419" s="117" t="str">
        <f t="shared" si="106"/>
        <v/>
      </c>
      <c r="Q419" s="117" t="str">
        <f t="shared" si="107"/>
        <v/>
      </c>
    </row>
    <row r="420" spans="1:17" ht="14.4" x14ac:dyDescent="0.3">
      <c r="A420" s="116" t="str">
        <f t="shared" si="108"/>
        <v/>
      </c>
      <c r="B420" s="117" t="str">
        <f t="shared" si="109"/>
        <v/>
      </c>
      <c r="C420" s="117" t="str">
        <f t="shared" si="96"/>
        <v/>
      </c>
      <c r="D420" s="117" t="str">
        <f t="shared" si="97"/>
        <v/>
      </c>
      <c r="E420" s="117" t="str">
        <f t="shared" si="98"/>
        <v/>
      </c>
      <c r="F420" s="117" t="str">
        <f t="shared" si="99"/>
        <v/>
      </c>
      <c r="H420" s="117" t="str">
        <f t="shared" si="110"/>
        <v/>
      </c>
      <c r="I420" s="117" t="str">
        <f t="shared" si="100"/>
        <v/>
      </c>
      <c r="J420" s="117" t="str">
        <f t="shared" si="101"/>
        <v/>
      </c>
      <c r="K420" s="117" t="str">
        <f t="shared" si="102"/>
        <v/>
      </c>
      <c r="L420" s="117" t="str">
        <f t="shared" si="103"/>
        <v/>
      </c>
      <c r="M420" s="117" t="str">
        <f t="shared" si="111"/>
        <v/>
      </c>
      <c r="N420" s="117" t="str">
        <f t="shared" si="104"/>
        <v/>
      </c>
      <c r="O420" s="117" t="str">
        <f t="shared" si="105"/>
        <v/>
      </c>
      <c r="P420" s="117" t="str">
        <f t="shared" si="106"/>
        <v/>
      </c>
      <c r="Q420" s="117" t="str">
        <f t="shared" si="107"/>
        <v/>
      </c>
    </row>
    <row r="421" spans="1:17" ht="14.4" x14ac:dyDescent="0.3">
      <c r="A421" s="116" t="str">
        <f t="shared" si="108"/>
        <v/>
      </c>
      <c r="B421" s="117" t="str">
        <f t="shared" si="109"/>
        <v/>
      </c>
      <c r="C421" s="117" t="str">
        <f t="shared" si="96"/>
        <v/>
      </c>
      <c r="D421" s="117" t="str">
        <f t="shared" si="97"/>
        <v/>
      </c>
      <c r="E421" s="117" t="str">
        <f t="shared" si="98"/>
        <v/>
      </c>
      <c r="F421" s="117" t="str">
        <f t="shared" si="99"/>
        <v/>
      </c>
      <c r="H421" s="117" t="str">
        <f t="shared" si="110"/>
        <v/>
      </c>
      <c r="I421" s="117" t="str">
        <f t="shared" si="100"/>
        <v/>
      </c>
      <c r="J421" s="117" t="str">
        <f t="shared" si="101"/>
        <v/>
      </c>
      <c r="K421" s="117" t="str">
        <f t="shared" si="102"/>
        <v/>
      </c>
      <c r="L421" s="117" t="str">
        <f t="shared" si="103"/>
        <v/>
      </c>
      <c r="M421" s="117" t="str">
        <f t="shared" si="111"/>
        <v/>
      </c>
      <c r="N421" s="117" t="str">
        <f t="shared" si="104"/>
        <v/>
      </c>
      <c r="O421" s="117" t="str">
        <f t="shared" si="105"/>
        <v/>
      </c>
      <c r="P421" s="117" t="str">
        <f t="shared" si="106"/>
        <v/>
      </c>
      <c r="Q421" s="117" t="str">
        <f t="shared" si="107"/>
        <v/>
      </c>
    </row>
    <row r="422" spans="1:17" ht="14.4" x14ac:dyDescent="0.3">
      <c r="A422" s="116" t="str">
        <f t="shared" si="108"/>
        <v/>
      </c>
      <c r="B422" s="117" t="str">
        <f t="shared" si="109"/>
        <v/>
      </c>
      <c r="C422" s="117" t="str">
        <f t="shared" si="96"/>
        <v/>
      </c>
      <c r="D422" s="117" t="str">
        <f t="shared" si="97"/>
        <v/>
      </c>
      <c r="E422" s="117" t="str">
        <f t="shared" si="98"/>
        <v/>
      </c>
      <c r="F422" s="117" t="str">
        <f t="shared" si="99"/>
        <v/>
      </c>
      <c r="H422" s="117" t="str">
        <f t="shared" si="110"/>
        <v/>
      </c>
      <c r="I422" s="117" t="str">
        <f t="shared" si="100"/>
        <v/>
      </c>
      <c r="J422" s="117" t="str">
        <f t="shared" si="101"/>
        <v/>
      </c>
      <c r="K422" s="117" t="str">
        <f t="shared" si="102"/>
        <v/>
      </c>
      <c r="L422" s="117" t="str">
        <f t="shared" si="103"/>
        <v/>
      </c>
      <c r="M422" s="117" t="str">
        <f t="shared" si="111"/>
        <v/>
      </c>
      <c r="N422" s="117" t="str">
        <f t="shared" si="104"/>
        <v/>
      </c>
      <c r="O422" s="117" t="str">
        <f t="shared" si="105"/>
        <v/>
      </c>
      <c r="P422" s="117" t="str">
        <f t="shared" si="106"/>
        <v/>
      </c>
      <c r="Q422" s="117" t="str">
        <f t="shared" si="107"/>
        <v/>
      </c>
    </row>
    <row r="423" spans="1:17" ht="14.4" x14ac:dyDescent="0.3">
      <c r="A423" s="116" t="str">
        <f t="shared" si="108"/>
        <v/>
      </c>
      <c r="B423" s="117" t="str">
        <f t="shared" si="109"/>
        <v/>
      </c>
      <c r="C423" s="117" t="str">
        <f t="shared" si="96"/>
        <v/>
      </c>
      <c r="D423" s="117" t="str">
        <f t="shared" si="97"/>
        <v/>
      </c>
      <c r="E423" s="117" t="str">
        <f t="shared" si="98"/>
        <v/>
      </c>
      <c r="F423" s="117" t="str">
        <f t="shared" si="99"/>
        <v/>
      </c>
      <c r="H423" s="117" t="str">
        <f t="shared" si="110"/>
        <v/>
      </c>
      <c r="I423" s="117" t="str">
        <f t="shared" si="100"/>
        <v/>
      </c>
      <c r="J423" s="117" t="str">
        <f t="shared" si="101"/>
        <v/>
      </c>
      <c r="K423" s="117" t="str">
        <f t="shared" si="102"/>
        <v/>
      </c>
      <c r="L423" s="117" t="str">
        <f t="shared" si="103"/>
        <v/>
      </c>
      <c r="M423" s="117" t="str">
        <f t="shared" si="111"/>
        <v/>
      </c>
      <c r="N423" s="117" t="str">
        <f t="shared" si="104"/>
        <v/>
      </c>
      <c r="O423" s="117" t="str">
        <f t="shared" si="105"/>
        <v/>
      </c>
      <c r="P423" s="117" t="str">
        <f t="shared" si="106"/>
        <v/>
      </c>
      <c r="Q423" s="117" t="str">
        <f t="shared" si="107"/>
        <v/>
      </c>
    </row>
    <row r="424" spans="1:17" ht="14.4" x14ac:dyDescent="0.3">
      <c r="A424" s="116" t="str">
        <f t="shared" si="108"/>
        <v/>
      </c>
      <c r="B424" s="117" t="str">
        <f t="shared" si="109"/>
        <v/>
      </c>
      <c r="C424" s="117" t="str">
        <f t="shared" si="96"/>
        <v/>
      </c>
      <c r="D424" s="117" t="str">
        <f t="shared" si="97"/>
        <v/>
      </c>
      <c r="E424" s="117" t="str">
        <f t="shared" si="98"/>
        <v/>
      </c>
      <c r="F424" s="117" t="str">
        <f t="shared" si="99"/>
        <v/>
      </c>
      <c r="H424" s="117" t="str">
        <f t="shared" si="110"/>
        <v/>
      </c>
      <c r="I424" s="117" t="str">
        <f t="shared" si="100"/>
        <v/>
      </c>
      <c r="J424" s="117" t="str">
        <f t="shared" si="101"/>
        <v/>
      </c>
      <c r="K424" s="117" t="str">
        <f t="shared" si="102"/>
        <v/>
      </c>
      <c r="L424" s="117" t="str">
        <f t="shared" si="103"/>
        <v/>
      </c>
      <c r="M424" s="117" t="str">
        <f t="shared" si="111"/>
        <v/>
      </c>
      <c r="N424" s="117" t="str">
        <f t="shared" si="104"/>
        <v/>
      </c>
      <c r="O424" s="117" t="str">
        <f t="shared" si="105"/>
        <v/>
      </c>
      <c r="P424" s="117" t="str">
        <f t="shared" si="106"/>
        <v/>
      </c>
      <c r="Q424" s="117" t="str">
        <f t="shared" si="107"/>
        <v/>
      </c>
    </row>
    <row r="425" spans="1:17" ht="14.4" x14ac:dyDescent="0.3">
      <c r="A425" s="116" t="str">
        <f t="shared" si="108"/>
        <v/>
      </c>
      <c r="B425" s="117" t="str">
        <f t="shared" si="109"/>
        <v/>
      </c>
      <c r="C425" s="117" t="str">
        <f t="shared" si="96"/>
        <v/>
      </c>
      <c r="D425" s="117" t="str">
        <f t="shared" si="97"/>
        <v/>
      </c>
      <c r="E425" s="117" t="str">
        <f t="shared" si="98"/>
        <v/>
      </c>
      <c r="F425" s="117" t="str">
        <f t="shared" si="99"/>
        <v/>
      </c>
      <c r="H425" s="117" t="str">
        <f t="shared" si="110"/>
        <v/>
      </c>
      <c r="I425" s="117" t="str">
        <f t="shared" si="100"/>
        <v/>
      </c>
      <c r="J425" s="117" t="str">
        <f t="shared" si="101"/>
        <v/>
      </c>
      <c r="K425" s="117" t="str">
        <f t="shared" si="102"/>
        <v/>
      </c>
      <c r="L425" s="117" t="str">
        <f t="shared" si="103"/>
        <v/>
      </c>
      <c r="M425" s="117" t="str">
        <f t="shared" si="111"/>
        <v/>
      </c>
      <c r="N425" s="117" t="str">
        <f t="shared" si="104"/>
        <v/>
      </c>
      <c r="O425" s="117" t="str">
        <f t="shared" si="105"/>
        <v/>
      </c>
      <c r="P425" s="117" t="str">
        <f t="shared" si="106"/>
        <v/>
      </c>
      <c r="Q425" s="117" t="str">
        <f t="shared" si="107"/>
        <v/>
      </c>
    </row>
    <row r="426" spans="1:17" ht="14.4" x14ac:dyDescent="0.3">
      <c r="A426" s="116" t="str">
        <f t="shared" si="108"/>
        <v/>
      </c>
      <c r="B426" s="117" t="str">
        <f t="shared" si="109"/>
        <v/>
      </c>
      <c r="C426" s="117" t="str">
        <f t="shared" si="96"/>
        <v/>
      </c>
      <c r="D426" s="117" t="str">
        <f t="shared" si="97"/>
        <v/>
      </c>
      <c r="E426" s="117" t="str">
        <f t="shared" si="98"/>
        <v/>
      </c>
      <c r="F426" s="117" t="str">
        <f t="shared" si="99"/>
        <v/>
      </c>
      <c r="H426" s="117" t="str">
        <f t="shared" si="110"/>
        <v/>
      </c>
      <c r="I426" s="117" t="str">
        <f t="shared" si="100"/>
        <v/>
      </c>
      <c r="J426" s="117" t="str">
        <f t="shared" si="101"/>
        <v/>
      </c>
      <c r="K426" s="117" t="str">
        <f t="shared" si="102"/>
        <v/>
      </c>
      <c r="L426" s="117" t="str">
        <f t="shared" si="103"/>
        <v/>
      </c>
      <c r="M426" s="117" t="str">
        <f t="shared" si="111"/>
        <v/>
      </c>
      <c r="N426" s="117" t="str">
        <f t="shared" si="104"/>
        <v/>
      </c>
      <c r="O426" s="117" t="str">
        <f t="shared" si="105"/>
        <v/>
      </c>
      <c r="P426" s="117" t="str">
        <f t="shared" si="106"/>
        <v/>
      </c>
      <c r="Q426" s="117" t="str">
        <f t="shared" si="107"/>
        <v/>
      </c>
    </row>
    <row r="427" spans="1:17" ht="14.4" x14ac:dyDescent="0.3">
      <c r="A427" s="116" t="str">
        <f t="shared" si="108"/>
        <v/>
      </c>
      <c r="B427" s="117" t="str">
        <f t="shared" si="109"/>
        <v/>
      </c>
      <c r="C427" s="117" t="str">
        <f t="shared" si="96"/>
        <v/>
      </c>
      <c r="D427" s="117" t="str">
        <f t="shared" si="97"/>
        <v/>
      </c>
      <c r="E427" s="117" t="str">
        <f t="shared" si="98"/>
        <v/>
      </c>
      <c r="F427" s="117" t="str">
        <f t="shared" si="99"/>
        <v/>
      </c>
      <c r="H427" s="117" t="str">
        <f t="shared" si="110"/>
        <v/>
      </c>
      <c r="I427" s="117" t="str">
        <f t="shared" si="100"/>
        <v/>
      </c>
      <c r="J427" s="117" t="str">
        <f t="shared" si="101"/>
        <v/>
      </c>
      <c r="K427" s="117" t="str">
        <f t="shared" si="102"/>
        <v/>
      </c>
      <c r="L427" s="117" t="str">
        <f t="shared" si="103"/>
        <v/>
      </c>
      <c r="M427" s="117" t="str">
        <f t="shared" si="111"/>
        <v/>
      </c>
      <c r="N427" s="117" t="str">
        <f t="shared" si="104"/>
        <v/>
      </c>
      <c r="O427" s="117" t="str">
        <f t="shared" si="105"/>
        <v/>
      </c>
      <c r="P427" s="117" t="str">
        <f t="shared" si="106"/>
        <v/>
      </c>
      <c r="Q427" s="117" t="str">
        <f t="shared" si="107"/>
        <v/>
      </c>
    </row>
    <row r="428" spans="1:17" ht="14.4" x14ac:dyDescent="0.3">
      <c r="A428" s="116" t="str">
        <f t="shared" si="108"/>
        <v/>
      </c>
      <c r="B428" s="117" t="str">
        <f t="shared" si="109"/>
        <v/>
      </c>
      <c r="C428" s="117" t="str">
        <f t="shared" si="96"/>
        <v/>
      </c>
      <c r="D428" s="117" t="str">
        <f t="shared" si="97"/>
        <v/>
      </c>
      <c r="E428" s="117" t="str">
        <f t="shared" si="98"/>
        <v/>
      </c>
      <c r="F428" s="117" t="str">
        <f t="shared" si="99"/>
        <v/>
      </c>
      <c r="H428" s="117" t="str">
        <f t="shared" si="110"/>
        <v/>
      </c>
      <c r="I428" s="117" t="str">
        <f t="shared" si="100"/>
        <v/>
      </c>
      <c r="J428" s="117" t="str">
        <f t="shared" si="101"/>
        <v/>
      </c>
      <c r="K428" s="117" t="str">
        <f t="shared" si="102"/>
        <v/>
      </c>
      <c r="L428" s="117" t="str">
        <f t="shared" si="103"/>
        <v/>
      </c>
      <c r="M428" s="117" t="str">
        <f t="shared" si="111"/>
        <v/>
      </c>
      <c r="N428" s="117" t="str">
        <f t="shared" si="104"/>
        <v/>
      </c>
      <c r="O428" s="117" t="str">
        <f t="shared" si="105"/>
        <v/>
      </c>
      <c r="P428" s="117" t="str">
        <f t="shared" si="106"/>
        <v/>
      </c>
      <c r="Q428" s="117" t="str">
        <f t="shared" si="107"/>
        <v/>
      </c>
    </row>
    <row r="429" spans="1:17" ht="14.4" x14ac:dyDescent="0.3">
      <c r="A429" s="116" t="str">
        <f t="shared" si="108"/>
        <v/>
      </c>
      <c r="B429" s="117" t="str">
        <f t="shared" si="109"/>
        <v/>
      </c>
      <c r="C429" s="117" t="str">
        <f t="shared" si="96"/>
        <v/>
      </c>
      <c r="D429" s="117" t="str">
        <f t="shared" si="97"/>
        <v/>
      </c>
      <c r="E429" s="117" t="str">
        <f t="shared" si="98"/>
        <v/>
      </c>
      <c r="F429" s="117" t="str">
        <f t="shared" si="99"/>
        <v/>
      </c>
      <c r="H429" s="117" t="str">
        <f t="shared" si="110"/>
        <v/>
      </c>
      <c r="I429" s="117" t="str">
        <f t="shared" si="100"/>
        <v/>
      </c>
      <c r="J429" s="117" t="str">
        <f t="shared" si="101"/>
        <v/>
      </c>
      <c r="K429" s="117" t="str">
        <f t="shared" si="102"/>
        <v/>
      </c>
      <c r="L429" s="117" t="str">
        <f t="shared" si="103"/>
        <v/>
      </c>
      <c r="M429" s="117" t="str">
        <f t="shared" si="111"/>
        <v/>
      </c>
      <c r="N429" s="117" t="str">
        <f t="shared" si="104"/>
        <v/>
      </c>
      <c r="O429" s="117" t="str">
        <f t="shared" si="105"/>
        <v/>
      </c>
      <c r="P429" s="117" t="str">
        <f t="shared" si="106"/>
        <v/>
      </c>
      <c r="Q429" s="117" t="str">
        <f t="shared" si="107"/>
        <v/>
      </c>
    </row>
    <row r="430" spans="1:17" ht="14.4" x14ac:dyDescent="0.3">
      <c r="A430" s="116" t="str">
        <f t="shared" si="108"/>
        <v/>
      </c>
      <c r="B430" s="117" t="str">
        <f t="shared" si="109"/>
        <v/>
      </c>
      <c r="C430" s="117" t="str">
        <f t="shared" si="96"/>
        <v/>
      </c>
      <c r="D430" s="117" t="str">
        <f t="shared" si="97"/>
        <v/>
      </c>
      <c r="E430" s="117" t="str">
        <f t="shared" si="98"/>
        <v/>
      </c>
      <c r="F430" s="117" t="str">
        <f t="shared" si="99"/>
        <v/>
      </c>
      <c r="H430" s="117" t="str">
        <f t="shared" si="110"/>
        <v/>
      </c>
      <c r="I430" s="117" t="str">
        <f t="shared" si="100"/>
        <v/>
      </c>
      <c r="J430" s="117" t="str">
        <f t="shared" si="101"/>
        <v/>
      </c>
      <c r="K430" s="117" t="str">
        <f t="shared" si="102"/>
        <v/>
      </c>
      <c r="L430" s="117" t="str">
        <f t="shared" si="103"/>
        <v/>
      </c>
      <c r="M430" s="117" t="str">
        <f t="shared" si="111"/>
        <v/>
      </c>
      <c r="N430" s="117" t="str">
        <f t="shared" si="104"/>
        <v/>
      </c>
      <c r="O430" s="117" t="str">
        <f t="shared" si="105"/>
        <v/>
      </c>
      <c r="P430" s="117" t="str">
        <f t="shared" si="106"/>
        <v/>
      </c>
      <c r="Q430" s="117" t="str">
        <f t="shared" si="107"/>
        <v/>
      </c>
    </row>
    <row r="431" spans="1:17" ht="14.4" x14ac:dyDescent="0.3">
      <c r="A431" s="116" t="str">
        <f t="shared" si="108"/>
        <v/>
      </c>
      <c r="B431" s="117" t="str">
        <f t="shared" si="109"/>
        <v/>
      </c>
      <c r="C431" s="117" t="str">
        <f t="shared" si="96"/>
        <v/>
      </c>
      <c r="D431" s="117" t="str">
        <f t="shared" si="97"/>
        <v/>
      </c>
      <c r="E431" s="117" t="str">
        <f t="shared" si="98"/>
        <v/>
      </c>
      <c r="F431" s="117" t="str">
        <f t="shared" si="99"/>
        <v/>
      </c>
      <c r="H431" s="117" t="str">
        <f t="shared" si="110"/>
        <v/>
      </c>
      <c r="I431" s="117" t="str">
        <f t="shared" si="100"/>
        <v/>
      </c>
      <c r="J431" s="117" t="str">
        <f t="shared" si="101"/>
        <v/>
      </c>
      <c r="K431" s="117" t="str">
        <f t="shared" si="102"/>
        <v/>
      </c>
      <c r="L431" s="117" t="str">
        <f t="shared" si="103"/>
        <v/>
      </c>
      <c r="M431" s="117" t="str">
        <f t="shared" si="111"/>
        <v/>
      </c>
      <c r="N431" s="117" t="str">
        <f t="shared" si="104"/>
        <v/>
      </c>
      <c r="O431" s="117" t="str">
        <f t="shared" si="105"/>
        <v/>
      </c>
      <c r="P431" s="117" t="str">
        <f t="shared" si="106"/>
        <v/>
      </c>
      <c r="Q431" s="117" t="str">
        <f t="shared" si="107"/>
        <v/>
      </c>
    </row>
    <row r="432" spans="1:17" ht="14.4" x14ac:dyDescent="0.3">
      <c r="A432" s="116" t="str">
        <f t="shared" si="108"/>
        <v/>
      </c>
      <c r="B432" s="117" t="str">
        <f t="shared" si="109"/>
        <v/>
      </c>
      <c r="C432" s="117" t="str">
        <f t="shared" si="96"/>
        <v/>
      </c>
      <c r="D432" s="117" t="str">
        <f t="shared" si="97"/>
        <v/>
      </c>
      <c r="E432" s="117" t="str">
        <f t="shared" si="98"/>
        <v/>
      </c>
      <c r="F432" s="117" t="str">
        <f t="shared" si="99"/>
        <v/>
      </c>
      <c r="H432" s="117" t="str">
        <f t="shared" si="110"/>
        <v/>
      </c>
      <c r="I432" s="117" t="str">
        <f t="shared" si="100"/>
        <v/>
      </c>
      <c r="J432" s="117" t="str">
        <f t="shared" si="101"/>
        <v/>
      </c>
      <c r="K432" s="117" t="str">
        <f t="shared" si="102"/>
        <v/>
      </c>
      <c r="L432" s="117" t="str">
        <f t="shared" si="103"/>
        <v/>
      </c>
      <c r="M432" s="117" t="str">
        <f t="shared" si="111"/>
        <v/>
      </c>
      <c r="N432" s="117" t="str">
        <f t="shared" si="104"/>
        <v/>
      </c>
      <c r="O432" s="117" t="str">
        <f t="shared" si="105"/>
        <v/>
      </c>
      <c r="P432" s="117" t="str">
        <f t="shared" si="106"/>
        <v/>
      </c>
      <c r="Q432" s="117" t="str">
        <f t="shared" si="107"/>
        <v/>
      </c>
    </row>
    <row r="433" spans="1:17" ht="14.4" x14ac:dyDescent="0.3">
      <c r="A433" s="116" t="str">
        <f t="shared" si="108"/>
        <v/>
      </c>
      <c r="B433" s="117" t="str">
        <f t="shared" si="109"/>
        <v/>
      </c>
      <c r="C433" s="117" t="str">
        <f t="shared" si="96"/>
        <v/>
      </c>
      <c r="D433" s="117" t="str">
        <f t="shared" si="97"/>
        <v/>
      </c>
      <c r="E433" s="117" t="str">
        <f t="shared" si="98"/>
        <v/>
      </c>
      <c r="F433" s="117" t="str">
        <f t="shared" si="99"/>
        <v/>
      </c>
      <c r="H433" s="117" t="str">
        <f t="shared" si="110"/>
        <v/>
      </c>
      <c r="I433" s="117" t="str">
        <f t="shared" si="100"/>
        <v/>
      </c>
      <c r="J433" s="117" t="str">
        <f t="shared" si="101"/>
        <v/>
      </c>
      <c r="K433" s="117" t="str">
        <f t="shared" si="102"/>
        <v/>
      </c>
      <c r="L433" s="117" t="str">
        <f t="shared" si="103"/>
        <v/>
      </c>
      <c r="M433" s="117" t="str">
        <f t="shared" si="111"/>
        <v/>
      </c>
      <c r="N433" s="117" t="str">
        <f t="shared" si="104"/>
        <v/>
      </c>
      <c r="O433" s="117" t="str">
        <f t="shared" si="105"/>
        <v/>
      </c>
      <c r="P433" s="117" t="str">
        <f t="shared" si="106"/>
        <v/>
      </c>
      <c r="Q433" s="117" t="str">
        <f t="shared" si="107"/>
        <v/>
      </c>
    </row>
    <row r="434" spans="1:17" ht="14.4" x14ac:dyDescent="0.3">
      <c r="A434" s="116" t="str">
        <f t="shared" si="108"/>
        <v/>
      </c>
      <c r="B434" s="117" t="str">
        <f t="shared" si="109"/>
        <v/>
      </c>
      <c r="C434" s="117" t="str">
        <f t="shared" si="96"/>
        <v/>
      </c>
      <c r="D434" s="117" t="str">
        <f t="shared" si="97"/>
        <v/>
      </c>
      <c r="E434" s="117" t="str">
        <f t="shared" si="98"/>
        <v/>
      </c>
      <c r="F434" s="117" t="str">
        <f t="shared" si="99"/>
        <v/>
      </c>
      <c r="H434" s="117" t="str">
        <f t="shared" si="110"/>
        <v/>
      </c>
      <c r="I434" s="117" t="str">
        <f t="shared" si="100"/>
        <v/>
      </c>
      <c r="J434" s="117" t="str">
        <f t="shared" si="101"/>
        <v/>
      </c>
      <c r="K434" s="117" t="str">
        <f t="shared" si="102"/>
        <v/>
      </c>
      <c r="L434" s="117" t="str">
        <f t="shared" si="103"/>
        <v/>
      </c>
      <c r="M434" s="117" t="str">
        <f t="shared" si="111"/>
        <v/>
      </c>
      <c r="N434" s="117" t="str">
        <f t="shared" si="104"/>
        <v/>
      </c>
      <c r="O434" s="117" t="str">
        <f t="shared" si="105"/>
        <v/>
      </c>
      <c r="P434" s="117" t="str">
        <f t="shared" si="106"/>
        <v/>
      </c>
      <c r="Q434" s="117" t="str">
        <f t="shared" si="107"/>
        <v/>
      </c>
    </row>
    <row r="435" spans="1:17" ht="14.4" x14ac:dyDescent="0.3">
      <c r="A435" s="116" t="str">
        <f t="shared" si="108"/>
        <v/>
      </c>
      <c r="B435" s="117" t="str">
        <f t="shared" si="109"/>
        <v/>
      </c>
      <c r="C435" s="117" t="str">
        <f t="shared" si="96"/>
        <v/>
      </c>
      <c r="D435" s="117" t="str">
        <f t="shared" si="97"/>
        <v/>
      </c>
      <c r="E435" s="117" t="str">
        <f t="shared" si="98"/>
        <v/>
      </c>
      <c r="F435" s="117" t="str">
        <f t="shared" si="99"/>
        <v/>
      </c>
      <c r="H435" s="117" t="str">
        <f t="shared" si="110"/>
        <v/>
      </c>
      <c r="I435" s="117" t="str">
        <f t="shared" si="100"/>
        <v/>
      </c>
      <c r="J435" s="117" t="str">
        <f t="shared" si="101"/>
        <v/>
      </c>
      <c r="K435" s="117" t="str">
        <f t="shared" si="102"/>
        <v/>
      </c>
      <c r="L435" s="117" t="str">
        <f t="shared" si="103"/>
        <v/>
      </c>
      <c r="M435" s="117" t="str">
        <f t="shared" si="111"/>
        <v/>
      </c>
      <c r="N435" s="117" t="str">
        <f t="shared" si="104"/>
        <v/>
      </c>
      <c r="O435" s="117" t="str">
        <f t="shared" si="105"/>
        <v/>
      </c>
      <c r="P435" s="117" t="str">
        <f t="shared" si="106"/>
        <v/>
      </c>
      <c r="Q435" s="117" t="str">
        <f t="shared" si="107"/>
        <v/>
      </c>
    </row>
    <row r="436" spans="1:17" ht="14.4" x14ac:dyDescent="0.3">
      <c r="A436" s="116" t="str">
        <f t="shared" si="108"/>
        <v/>
      </c>
      <c r="B436" s="117" t="str">
        <f t="shared" si="109"/>
        <v/>
      </c>
      <c r="C436" s="117" t="str">
        <f t="shared" si="96"/>
        <v/>
      </c>
      <c r="D436" s="117" t="str">
        <f t="shared" si="97"/>
        <v/>
      </c>
      <c r="E436" s="117" t="str">
        <f t="shared" si="98"/>
        <v/>
      </c>
      <c r="F436" s="117" t="str">
        <f t="shared" si="99"/>
        <v/>
      </c>
      <c r="H436" s="117" t="str">
        <f t="shared" si="110"/>
        <v/>
      </c>
      <c r="I436" s="117" t="str">
        <f t="shared" si="100"/>
        <v/>
      </c>
      <c r="J436" s="117" t="str">
        <f t="shared" si="101"/>
        <v/>
      </c>
      <c r="K436" s="117" t="str">
        <f t="shared" si="102"/>
        <v/>
      </c>
      <c r="L436" s="117" t="str">
        <f t="shared" si="103"/>
        <v/>
      </c>
      <c r="M436" s="117" t="str">
        <f t="shared" si="111"/>
        <v/>
      </c>
      <c r="N436" s="117" t="str">
        <f t="shared" si="104"/>
        <v/>
      </c>
      <c r="O436" s="117" t="str">
        <f t="shared" si="105"/>
        <v/>
      </c>
      <c r="P436" s="117" t="str">
        <f t="shared" si="106"/>
        <v/>
      </c>
      <c r="Q436" s="117" t="str">
        <f t="shared" si="107"/>
        <v/>
      </c>
    </row>
    <row r="437" spans="1:17" ht="14.4" x14ac:dyDescent="0.3">
      <c r="A437" s="116" t="str">
        <f t="shared" si="108"/>
        <v/>
      </c>
      <c r="B437" s="117" t="str">
        <f t="shared" si="109"/>
        <v/>
      </c>
      <c r="C437" s="117" t="str">
        <f t="shared" si="96"/>
        <v/>
      </c>
      <c r="D437" s="117" t="str">
        <f t="shared" si="97"/>
        <v/>
      </c>
      <c r="E437" s="117" t="str">
        <f t="shared" si="98"/>
        <v/>
      </c>
      <c r="F437" s="117" t="str">
        <f t="shared" si="99"/>
        <v/>
      </c>
      <c r="H437" s="117" t="str">
        <f t="shared" si="110"/>
        <v/>
      </c>
      <c r="I437" s="117" t="str">
        <f t="shared" si="100"/>
        <v/>
      </c>
      <c r="J437" s="117" t="str">
        <f t="shared" si="101"/>
        <v/>
      </c>
      <c r="K437" s="117" t="str">
        <f t="shared" si="102"/>
        <v/>
      </c>
      <c r="L437" s="117" t="str">
        <f t="shared" si="103"/>
        <v/>
      </c>
      <c r="M437" s="117" t="str">
        <f t="shared" si="111"/>
        <v/>
      </c>
      <c r="N437" s="117" t="str">
        <f t="shared" si="104"/>
        <v/>
      </c>
      <c r="O437" s="117" t="str">
        <f t="shared" si="105"/>
        <v/>
      </c>
      <c r="P437" s="117" t="str">
        <f t="shared" si="106"/>
        <v/>
      </c>
      <c r="Q437" s="117" t="str">
        <f t="shared" si="107"/>
        <v/>
      </c>
    </row>
    <row r="438" spans="1:17" ht="14.4" x14ac:dyDescent="0.3">
      <c r="A438" s="116" t="str">
        <f t="shared" si="108"/>
        <v/>
      </c>
      <c r="B438" s="117" t="str">
        <f t="shared" si="109"/>
        <v/>
      </c>
      <c r="C438" s="117" t="str">
        <f t="shared" si="96"/>
        <v/>
      </c>
      <c r="D438" s="117" t="str">
        <f t="shared" si="97"/>
        <v/>
      </c>
      <c r="E438" s="117" t="str">
        <f t="shared" si="98"/>
        <v/>
      </c>
      <c r="F438" s="117" t="str">
        <f t="shared" si="99"/>
        <v/>
      </c>
      <c r="H438" s="117" t="str">
        <f t="shared" si="110"/>
        <v/>
      </c>
      <c r="I438" s="117" t="str">
        <f t="shared" si="100"/>
        <v/>
      </c>
      <c r="J438" s="117" t="str">
        <f t="shared" si="101"/>
        <v/>
      </c>
      <c r="K438" s="117" t="str">
        <f t="shared" si="102"/>
        <v/>
      </c>
      <c r="L438" s="117" t="str">
        <f t="shared" si="103"/>
        <v/>
      </c>
      <c r="M438" s="117" t="str">
        <f t="shared" si="111"/>
        <v/>
      </c>
      <c r="N438" s="117" t="str">
        <f t="shared" si="104"/>
        <v/>
      </c>
      <c r="O438" s="117" t="str">
        <f t="shared" si="105"/>
        <v/>
      </c>
      <c r="P438" s="117" t="str">
        <f t="shared" si="106"/>
        <v/>
      </c>
      <c r="Q438" s="117" t="str">
        <f t="shared" si="107"/>
        <v/>
      </c>
    </row>
    <row r="439" spans="1:17" ht="14.4" x14ac:dyDescent="0.3">
      <c r="A439" s="116" t="str">
        <f t="shared" si="108"/>
        <v/>
      </c>
      <c r="B439" s="117" t="str">
        <f t="shared" si="109"/>
        <v/>
      </c>
      <c r="C439" s="117" t="str">
        <f t="shared" si="96"/>
        <v/>
      </c>
      <c r="D439" s="117" t="str">
        <f t="shared" si="97"/>
        <v/>
      </c>
      <c r="E439" s="117" t="str">
        <f t="shared" si="98"/>
        <v/>
      </c>
      <c r="F439" s="117" t="str">
        <f t="shared" si="99"/>
        <v/>
      </c>
      <c r="H439" s="117" t="str">
        <f t="shared" si="110"/>
        <v/>
      </c>
      <c r="I439" s="117" t="str">
        <f t="shared" si="100"/>
        <v/>
      </c>
      <c r="J439" s="117" t="str">
        <f t="shared" si="101"/>
        <v/>
      </c>
      <c r="K439" s="117" t="str">
        <f t="shared" si="102"/>
        <v/>
      </c>
      <c r="L439" s="117" t="str">
        <f t="shared" si="103"/>
        <v/>
      </c>
      <c r="M439" s="117" t="str">
        <f t="shared" si="111"/>
        <v/>
      </c>
      <c r="N439" s="117" t="str">
        <f t="shared" si="104"/>
        <v/>
      </c>
      <c r="O439" s="117" t="str">
        <f t="shared" si="105"/>
        <v/>
      </c>
      <c r="P439" s="117" t="str">
        <f t="shared" si="106"/>
        <v/>
      </c>
      <c r="Q439" s="117" t="str">
        <f t="shared" si="107"/>
        <v/>
      </c>
    </row>
    <row r="440" spans="1:17" ht="14.4" x14ac:dyDescent="0.3">
      <c r="A440" s="116" t="str">
        <f t="shared" si="108"/>
        <v/>
      </c>
      <c r="B440" s="117" t="str">
        <f t="shared" si="109"/>
        <v/>
      </c>
      <c r="C440" s="117" t="str">
        <f t="shared" si="96"/>
        <v/>
      </c>
      <c r="D440" s="117" t="str">
        <f t="shared" si="97"/>
        <v/>
      </c>
      <c r="E440" s="117" t="str">
        <f t="shared" si="98"/>
        <v/>
      </c>
      <c r="F440" s="117" t="str">
        <f t="shared" si="99"/>
        <v/>
      </c>
      <c r="H440" s="117" t="str">
        <f t="shared" si="110"/>
        <v/>
      </c>
      <c r="I440" s="117" t="str">
        <f t="shared" si="100"/>
        <v/>
      </c>
      <c r="J440" s="117" t="str">
        <f t="shared" si="101"/>
        <v/>
      </c>
      <c r="K440" s="117" t="str">
        <f t="shared" si="102"/>
        <v/>
      </c>
      <c r="L440" s="117" t="str">
        <f t="shared" si="103"/>
        <v/>
      </c>
      <c r="M440" s="117" t="str">
        <f t="shared" si="111"/>
        <v/>
      </c>
      <c r="N440" s="117" t="str">
        <f t="shared" si="104"/>
        <v/>
      </c>
      <c r="O440" s="117" t="str">
        <f t="shared" si="105"/>
        <v/>
      </c>
      <c r="P440" s="117" t="str">
        <f t="shared" si="106"/>
        <v/>
      </c>
      <c r="Q440" s="117" t="str">
        <f t="shared" si="107"/>
        <v/>
      </c>
    </row>
    <row r="441" spans="1:17" ht="14.4" x14ac:dyDescent="0.3">
      <c r="A441" s="116" t="str">
        <f t="shared" si="108"/>
        <v/>
      </c>
      <c r="B441" s="117" t="str">
        <f t="shared" si="109"/>
        <v/>
      </c>
      <c r="C441" s="117" t="str">
        <f t="shared" si="96"/>
        <v/>
      </c>
      <c r="D441" s="117" t="str">
        <f t="shared" si="97"/>
        <v/>
      </c>
      <c r="E441" s="117" t="str">
        <f t="shared" si="98"/>
        <v/>
      </c>
      <c r="F441" s="117" t="str">
        <f t="shared" si="99"/>
        <v/>
      </c>
      <c r="H441" s="117" t="str">
        <f t="shared" si="110"/>
        <v/>
      </c>
      <c r="I441" s="117" t="str">
        <f t="shared" si="100"/>
        <v/>
      </c>
      <c r="J441" s="117" t="str">
        <f t="shared" si="101"/>
        <v/>
      </c>
      <c r="K441" s="117" t="str">
        <f t="shared" si="102"/>
        <v/>
      </c>
      <c r="L441" s="117" t="str">
        <f t="shared" si="103"/>
        <v/>
      </c>
      <c r="M441" s="117" t="str">
        <f t="shared" si="111"/>
        <v/>
      </c>
      <c r="N441" s="117" t="str">
        <f t="shared" si="104"/>
        <v/>
      </c>
      <c r="O441" s="117" t="str">
        <f t="shared" si="105"/>
        <v/>
      </c>
      <c r="P441" s="117" t="str">
        <f t="shared" si="106"/>
        <v/>
      </c>
      <c r="Q441" s="117" t="str">
        <f t="shared" si="107"/>
        <v/>
      </c>
    </row>
    <row r="442" spans="1:17" ht="14.4" x14ac:dyDescent="0.3">
      <c r="A442" s="116" t="str">
        <f t="shared" si="108"/>
        <v/>
      </c>
      <c r="B442" s="117" t="str">
        <f t="shared" si="109"/>
        <v/>
      </c>
      <c r="C442" s="117" t="str">
        <f t="shared" si="96"/>
        <v/>
      </c>
      <c r="D442" s="117" t="str">
        <f t="shared" si="97"/>
        <v/>
      </c>
      <c r="E442" s="117" t="str">
        <f t="shared" si="98"/>
        <v/>
      </c>
      <c r="F442" s="117" t="str">
        <f t="shared" si="99"/>
        <v/>
      </c>
      <c r="H442" s="117" t="str">
        <f t="shared" si="110"/>
        <v/>
      </c>
      <c r="I442" s="117" t="str">
        <f t="shared" si="100"/>
        <v/>
      </c>
      <c r="J442" s="117" t="str">
        <f t="shared" si="101"/>
        <v/>
      </c>
      <c r="K442" s="117" t="str">
        <f t="shared" si="102"/>
        <v/>
      </c>
      <c r="L442" s="117" t="str">
        <f t="shared" si="103"/>
        <v/>
      </c>
      <c r="M442" s="117" t="str">
        <f t="shared" si="111"/>
        <v/>
      </c>
      <c r="N442" s="117" t="str">
        <f t="shared" si="104"/>
        <v/>
      </c>
      <c r="O442" s="117" t="str">
        <f t="shared" si="105"/>
        <v/>
      </c>
      <c r="P442" s="117" t="str">
        <f t="shared" si="106"/>
        <v/>
      </c>
      <c r="Q442" s="117" t="str">
        <f t="shared" si="107"/>
        <v/>
      </c>
    </row>
    <row r="443" spans="1:17" ht="14.4" x14ac:dyDescent="0.3">
      <c r="A443" s="116" t="str">
        <f t="shared" si="108"/>
        <v/>
      </c>
      <c r="B443" s="117" t="str">
        <f t="shared" si="109"/>
        <v/>
      </c>
      <c r="C443" s="117" t="str">
        <f t="shared" si="96"/>
        <v/>
      </c>
      <c r="D443" s="117" t="str">
        <f t="shared" si="97"/>
        <v/>
      </c>
      <c r="E443" s="117" t="str">
        <f t="shared" si="98"/>
        <v/>
      </c>
      <c r="F443" s="117" t="str">
        <f t="shared" si="99"/>
        <v/>
      </c>
      <c r="H443" s="117" t="str">
        <f t="shared" si="110"/>
        <v/>
      </c>
      <c r="I443" s="117" t="str">
        <f t="shared" si="100"/>
        <v/>
      </c>
      <c r="J443" s="117" t="str">
        <f t="shared" si="101"/>
        <v/>
      </c>
      <c r="K443" s="117" t="str">
        <f t="shared" si="102"/>
        <v/>
      </c>
      <c r="L443" s="117" t="str">
        <f t="shared" si="103"/>
        <v/>
      </c>
      <c r="M443" s="117" t="str">
        <f t="shared" si="111"/>
        <v/>
      </c>
      <c r="N443" s="117" t="str">
        <f t="shared" si="104"/>
        <v/>
      </c>
      <c r="O443" s="117" t="str">
        <f t="shared" si="105"/>
        <v/>
      </c>
      <c r="P443" s="117" t="str">
        <f t="shared" si="106"/>
        <v/>
      </c>
      <c r="Q443" s="117" t="str">
        <f t="shared" si="107"/>
        <v/>
      </c>
    </row>
    <row r="444" spans="1:17" ht="14.4" x14ac:dyDescent="0.3">
      <c r="A444" s="116" t="str">
        <f t="shared" si="108"/>
        <v/>
      </c>
      <c r="B444" s="117" t="str">
        <f t="shared" si="109"/>
        <v/>
      </c>
      <c r="C444" s="117" t="str">
        <f t="shared" si="96"/>
        <v/>
      </c>
      <c r="D444" s="117" t="str">
        <f t="shared" si="97"/>
        <v/>
      </c>
      <c r="E444" s="117" t="str">
        <f t="shared" si="98"/>
        <v/>
      </c>
      <c r="F444" s="117" t="str">
        <f t="shared" si="99"/>
        <v/>
      </c>
      <c r="H444" s="117" t="str">
        <f t="shared" si="110"/>
        <v/>
      </c>
      <c r="I444" s="117" t="str">
        <f t="shared" si="100"/>
        <v/>
      </c>
      <c r="J444" s="117" t="str">
        <f t="shared" si="101"/>
        <v/>
      </c>
      <c r="K444" s="117" t="str">
        <f t="shared" si="102"/>
        <v/>
      </c>
      <c r="L444" s="117" t="str">
        <f t="shared" si="103"/>
        <v/>
      </c>
      <c r="M444" s="117" t="str">
        <f t="shared" si="111"/>
        <v/>
      </c>
      <c r="N444" s="117" t="str">
        <f t="shared" si="104"/>
        <v/>
      </c>
      <c r="O444" s="117" t="str">
        <f t="shared" si="105"/>
        <v/>
      </c>
      <c r="P444" s="117" t="str">
        <f t="shared" si="106"/>
        <v/>
      </c>
      <c r="Q444" s="117" t="str">
        <f t="shared" si="107"/>
        <v/>
      </c>
    </row>
    <row r="445" spans="1:17" ht="14.4" x14ac:dyDescent="0.3">
      <c r="A445" s="116" t="str">
        <f t="shared" si="108"/>
        <v/>
      </c>
      <c r="B445" s="117" t="str">
        <f t="shared" si="109"/>
        <v/>
      </c>
      <c r="C445" s="117" t="str">
        <f t="shared" si="96"/>
        <v/>
      </c>
      <c r="D445" s="117" t="str">
        <f t="shared" si="97"/>
        <v/>
      </c>
      <c r="E445" s="117" t="str">
        <f t="shared" si="98"/>
        <v/>
      </c>
      <c r="F445" s="117" t="str">
        <f t="shared" si="99"/>
        <v/>
      </c>
      <c r="H445" s="117" t="str">
        <f t="shared" si="110"/>
        <v/>
      </c>
      <c r="I445" s="117" t="str">
        <f t="shared" si="100"/>
        <v/>
      </c>
      <c r="J445" s="117" t="str">
        <f t="shared" si="101"/>
        <v/>
      </c>
      <c r="K445" s="117" t="str">
        <f t="shared" si="102"/>
        <v/>
      </c>
      <c r="L445" s="117" t="str">
        <f t="shared" si="103"/>
        <v/>
      </c>
      <c r="M445" s="117" t="str">
        <f t="shared" si="111"/>
        <v/>
      </c>
      <c r="N445" s="117" t="str">
        <f t="shared" si="104"/>
        <v/>
      </c>
      <c r="O445" s="117" t="str">
        <f t="shared" si="105"/>
        <v/>
      </c>
      <c r="P445" s="117" t="str">
        <f t="shared" si="106"/>
        <v/>
      </c>
      <c r="Q445" s="117" t="str">
        <f t="shared" si="107"/>
        <v/>
      </c>
    </row>
    <row r="446" spans="1:17" ht="14.4" x14ac:dyDescent="0.3">
      <c r="A446" s="116" t="str">
        <f t="shared" si="108"/>
        <v/>
      </c>
      <c r="B446" s="117" t="str">
        <f t="shared" si="109"/>
        <v/>
      </c>
      <c r="C446" s="117" t="str">
        <f t="shared" si="96"/>
        <v/>
      </c>
      <c r="D446" s="117" t="str">
        <f t="shared" si="97"/>
        <v/>
      </c>
      <c r="E446" s="117" t="str">
        <f t="shared" si="98"/>
        <v/>
      </c>
      <c r="F446" s="117" t="str">
        <f t="shared" si="99"/>
        <v/>
      </c>
      <c r="H446" s="117" t="str">
        <f t="shared" si="110"/>
        <v/>
      </c>
      <c r="I446" s="117" t="str">
        <f t="shared" si="100"/>
        <v/>
      </c>
      <c r="J446" s="117" t="str">
        <f t="shared" si="101"/>
        <v/>
      </c>
      <c r="K446" s="117" t="str">
        <f t="shared" si="102"/>
        <v/>
      </c>
      <c r="L446" s="117" t="str">
        <f t="shared" si="103"/>
        <v/>
      </c>
      <c r="M446" s="117" t="str">
        <f t="shared" si="111"/>
        <v/>
      </c>
      <c r="N446" s="117" t="str">
        <f t="shared" si="104"/>
        <v/>
      </c>
      <c r="O446" s="117" t="str">
        <f t="shared" si="105"/>
        <v/>
      </c>
      <c r="P446" s="117" t="str">
        <f t="shared" si="106"/>
        <v/>
      </c>
      <c r="Q446" s="117" t="str">
        <f t="shared" si="107"/>
        <v/>
      </c>
    </row>
    <row r="447" spans="1:17" ht="14.4" x14ac:dyDescent="0.3">
      <c r="A447" s="116" t="str">
        <f t="shared" si="108"/>
        <v/>
      </c>
      <c r="B447" s="117" t="str">
        <f t="shared" si="109"/>
        <v/>
      </c>
      <c r="C447" s="117" t="str">
        <f t="shared" si="96"/>
        <v/>
      </c>
      <c r="D447" s="117" t="str">
        <f t="shared" si="97"/>
        <v/>
      </c>
      <c r="E447" s="117" t="str">
        <f t="shared" si="98"/>
        <v/>
      </c>
      <c r="F447" s="117" t="str">
        <f t="shared" si="99"/>
        <v/>
      </c>
      <c r="H447" s="117" t="str">
        <f t="shared" si="110"/>
        <v/>
      </c>
      <c r="I447" s="117" t="str">
        <f t="shared" si="100"/>
        <v/>
      </c>
      <c r="J447" s="117" t="str">
        <f t="shared" si="101"/>
        <v/>
      </c>
      <c r="K447" s="117" t="str">
        <f t="shared" si="102"/>
        <v/>
      </c>
      <c r="L447" s="117" t="str">
        <f t="shared" si="103"/>
        <v/>
      </c>
      <c r="M447" s="117" t="str">
        <f t="shared" si="111"/>
        <v/>
      </c>
      <c r="N447" s="117" t="str">
        <f t="shared" si="104"/>
        <v/>
      </c>
      <c r="O447" s="117" t="str">
        <f t="shared" si="105"/>
        <v/>
      </c>
      <c r="P447" s="117" t="str">
        <f t="shared" si="106"/>
        <v/>
      </c>
      <c r="Q447" s="117" t="str">
        <f t="shared" si="107"/>
        <v/>
      </c>
    </row>
    <row r="448" spans="1:17" ht="14.4" x14ac:dyDescent="0.3">
      <c r="A448" s="116" t="str">
        <f t="shared" si="108"/>
        <v/>
      </c>
      <c r="B448" s="117" t="str">
        <f t="shared" si="109"/>
        <v/>
      </c>
      <c r="C448" s="117" t="str">
        <f t="shared" si="96"/>
        <v/>
      </c>
      <c r="D448" s="117" t="str">
        <f t="shared" si="97"/>
        <v/>
      </c>
      <c r="E448" s="117" t="str">
        <f t="shared" si="98"/>
        <v/>
      </c>
      <c r="F448" s="117" t="str">
        <f t="shared" si="99"/>
        <v/>
      </c>
      <c r="H448" s="117" t="str">
        <f t="shared" si="110"/>
        <v/>
      </c>
      <c r="I448" s="117" t="str">
        <f t="shared" si="100"/>
        <v/>
      </c>
      <c r="J448" s="117" t="str">
        <f t="shared" si="101"/>
        <v/>
      </c>
      <c r="K448" s="117" t="str">
        <f t="shared" si="102"/>
        <v/>
      </c>
      <c r="L448" s="117" t="str">
        <f t="shared" si="103"/>
        <v/>
      </c>
      <c r="M448" s="117" t="str">
        <f t="shared" si="111"/>
        <v/>
      </c>
      <c r="N448" s="117" t="str">
        <f t="shared" si="104"/>
        <v/>
      </c>
      <c r="O448" s="117" t="str">
        <f t="shared" si="105"/>
        <v/>
      </c>
      <c r="P448" s="117" t="str">
        <f t="shared" si="106"/>
        <v/>
      </c>
      <c r="Q448" s="117" t="str">
        <f t="shared" si="107"/>
        <v/>
      </c>
    </row>
    <row r="449" spans="1:17" ht="14.4" x14ac:dyDescent="0.3">
      <c r="A449" s="116" t="str">
        <f t="shared" si="108"/>
        <v/>
      </c>
      <c r="B449" s="117" t="str">
        <f t="shared" si="109"/>
        <v/>
      </c>
      <c r="C449" s="117" t="str">
        <f t="shared" si="96"/>
        <v/>
      </c>
      <c r="D449" s="117" t="str">
        <f t="shared" si="97"/>
        <v/>
      </c>
      <c r="E449" s="117" t="str">
        <f t="shared" si="98"/>
        <v/>
      </c>
      <c r="F449" s="117" t="str">
        <f t="shared" si="99"/>
        <v/>
      </c>
      <c r="H449" s="117" t="str">
        <f t="shared" si="110"/>
        <v/>
      </c>
      <c r="I449" s="117" t="str">
        <f t="shared" si="100"/>
        <v/>
      </c>
      <c r="J449" s="117" t="str">
        <f t="shared" si="101"/>
        <v/>
      </c>
      <c r="K449" s="117" t="str">
        <f t="shared" si="102"/>
        <v/>
      </c>
      <c r="L449" s="117" t="str">
        <f t="shared" si="103"/>
        <v/>
      </c>
      <c r="M449" s="117" t="str">
        <f t="shared" si="111"/>
        <v/>
      </c>
      <c r="N449" s="117" t="str">
        <f t="shared" si="104"/>
        <v/>
      </c>
      <c r="O449" s="117" t="str">
        <f t="shared" si="105"/>
        <v/>
      </c>
      <c r="P449" s="117" t="str">
        <f t="shared" si="106"/>
        <v/>
      </c>
      <c r="Q449" s="117" t="str">
        <f t="shared" si="107"/>
        <v/>
      </c>
    </row>
    <row r="450" spans="1:17" ht="14.4" x14ac:dyDescent="0.3">
      <c r="A450" s="116" t="str">
        <f t="shared" si="108"/>
        <v/>
      </c>
      <c r="B450" s="117" t="str">
        <f t="shared" si="109"/>
        <v/>
      </c>
      <c r="C450" s="117" t="str">
        <f t="shared" si="96"/>
        <v/>
      </c>
      <c r="D450" s="117" t="str">
        <f t="shared" si="97"/>
        <v/>
      </c>
      <c r="E450" s="117" t="str">
        <f t="shared" si="98"/>
        <v/>
      </c>
      <c r="F450" s="117" t="str">
        <f t="shared" si="99"/>
        <v/>
      </c>
      <c r="H450" s="117" t="str">
        <f t="shared" si="110"/>
        <v/>
      </c>
      <c r="I450" s="117" t="str">
        <f t="shared" si="100"/>
        <v/>
      </c>
      <c r="J450" s="117" t="str">
        <f t="shared" si="101"/>
        <v/>
      </c>
      <c r="K450" s="117" t="str">
        <f t="shared" si="102"/>
        <v/>
      </c>
      <c r="L450" s="117" t="str">
        <f t="shared" si="103"/>
        <v/>
      </c>
      <c r="M450" s="117" t="str">
        <f t="shared" si="111"/>
        <v/>
      </c>
      <c r="N450" s="117" t="str">
        <f t="shared" si="104"/>
        <v/>
      </c>
      <c r="O450" s="117" t="str">
        <f t="shared" si="105"/>
        <v/>
      </c>
      <c r="P450" s="117" t="str">
        <f t="shared" si="106"/>
        <v/>
      </c>
      <c r="Q450" s="117" t="str">
        <f t="shared" si="107"/>
        <v/>
      </c>
    </row>
    <row r="451" spans="1:17" ht="14.4" x14ac:dyDescent="0.3">
      <c r="A451" s="116" t="str">
        <f t="shared" si="108"/>
        <v/>
      </c>
      <c r="B451" s="117" t="str">
        <f t="shared" si="109"/>
        <v/>
      </c>
      <c r="C451" s="117" t="str">
        <f t="shared" si="96"/>
        <v/>
      </c>
      <c r="D451" s="117" t="str">
        <f t="shared" si="97"/>
        <v/>
      </c>
      <c r="E451" s="117" t="str">
        <f t="shared" si="98"/>
        <v/>
      </c>
      <c r="F451" s="117" t="str">
        <f t="shared" si="99"/>
        <v/>
      </c>
      <c r="H451" s="117" t="str">
        <f t="shared" si="110"/>
        <v/>
      </c>
      <c r="I451" s="117" t="str">
        <f t="shared" si="100"/>
        <v/>
      </c>
      <c r="J451" s="117" t="str">
        <f t="shared" si="101"/>
        <v/>
      </c>
      <c r="K451" s="117" t="str">
        <f t="shared" si="102"/>
        <v/>
      </c>
      <c r="L451" s="117" t="str">
        <f t="shared" si="103"/>
        <v/>
      </c>
      <c r="M451" s="117" t="str">
        <f t="shared" si="111"/>
        <v/>
      </c>
      <c r="N451" s="117" t="str">
        <f t="shared" si="104"/>
        <v/>
      </c>
      <c r="O451" s="117" t="str">
        <f t="shared" si="105"/>
        <v/>
      </c>
      <c r="P451" s="117" t="str">
        <f t="shared" si="106"/>
        <v/>
      </c>
      <c r="Q451" s="117" t="str">
        <f t="shared" si="107"/>
        <v/>
      </c>
    </row>
    <row r="452" spans="1:17" ht="14.4" x14ac:dyDescent="0.3">
      <c r="A452" s="116" t="str">
        <f t="shared" si="108"/>
        <v/>
      </c>
      <c r="B452" s="117" t="str">
        <f t="shared" si="109"/>
        <v/>
      </c>
      <c r="C452" s="117" t="str">
        <f t="shared" si="96"/>
        <v/>
      </c>
      <c r="D452" s="117" t="str">
        <f t="shared" si="97"/>
        <v/>
      </c>
      <c r="E452" s="117" t="str">
        <f t="shared" si="98"/>
        <v/>
      </c>
      <c r="F452" s="117" t="str">
        <f t="shared" si="99"/>
        <v/>
      </c>
      <c r="H452" s="117" t="str">
        <f t="shared" si="110"/>
        <v/>
      </c>
      <c r="I452" s="117" t="str">
        <f t="shared" si="100"/>
        <v/>
      </c>
      <c r="J452" s="117" t="str">
        <f t="shared" si="101"/>
        <v/>
      </c>
      <c r="K452" s="117" t="str">
        <f t="shared" si="102"/>
        <v/>
      </c>
      <c r="L452" s="117" t="str">
        <f t="shared" si="103"/>
        <v/>
      </c>
      <c r="M452" s="117" t="str">
        <f t="shared" si="111"/>
        <v/>
      </c>
      <c r="N452" s="117" t="str">
        <f t="shared" si="104"/>
        <v/>
      </c>
      <c r="O452" s="117" t="str">
        <f t="shared" si="105"/>
        <v/>
      </c>
      <c r="P452" s="117" t="str">
        <f t="shared" si="106"/>
        <v/>
      </c>
      <c r="Q452" s="117" t="str">
        <f t="shared" si="107"/>
        <v/>
      </c>
    </row>
    <row r="453" spans="1:17" ht="14.4" x14ac:dyDescent="0.3">
      <c r="A453" s="116" t="str">
        <f t="shared" si="108"/>
        <v/>
      </c>
      <c r="B453" s="117" t="str">
        <f t="shared" si="109"/>
        <v/>
      </c>
      <c r="C453" s="117" t="str">
        <f t="shared" si="96"/>
        <v/>
      </c>
      <c r="D453" s="117" t="str">
        <f t="shared" si="97"/>
        <v/>
      </c>
      <c r="E453" s="117" t="str">
        <f t="shared" si="98"/>
        <v/>
      </c>
      <c r="F453" s="117" t="str">
        <f t="shared" si="99"/>
        <v/>
      </c>
      <c r="H453" s="117" t="str">
        <f t="shared" si="110"/>
        <v/>
      </c>
      <c r="I453" s="117" t="str">
        <f t="shared" si="100"/>
        <v/>
      </c>
      <c r="J453" s="117" t="str">
        <f t="shared" si="101"/>
        <v/>
      </c>
      <c r="K453" s="117" t="str">
        <f t="shared" si="102"/>
        <v/>
      </c>
      <c r="L453" s="117" t="str">
        <f t="shared" si="103"/>
        <v/>
      </c>
      <c r="M453" s="117" t="str">
        <f t="shared" si="111"/>
        <v/>
      </c>
      <c r="N453" s="117" t="str">
        <f t="shared" si="104"/>
        <v/>
      </c>
      <c r="O453" s="117" t="str">
        <f t="shared" si="105"/>
        <v/>
      </c>
      <c r="P453" s="117" t="str">
        <f t="shared" si="106"/>
        <v/>
      </c>
      <c r="Q453" s="117" t="str">
        <f t="shared" si="107"/>
        <v/>
      </c>
    </row>
    <row r="454" spans="1:17" ht="14.4" x14ac:dyDescent="0.3">
      <c r="A454" s="116" t="str">
        <f t="shared" si="108"/>
        <v/>
      </c>
      <c r="B454" s="117" t="str">
        <f t="shared" si="109"/>
        <v/>
      </c>
      <c r="C454" s="117" t="str">
        <f t="shared" si="96"/>
        <v/>
      </c>
      <c r="D454" s="117" t="str">
        <f t="shared" si="97"/>
        <v/>
      </c>
      <c r="E454" s="117" t="str">
        <f t="shared" si="98"/>
        <v/>
      </c>
      <c r="F454" s="117" t="str">
        <f t="shared" si="99"/>
        <v/>
      </c>
      <c r="H454" s="117" t="str">
        <f t="shared" si="110"/>
        <v/>
      </c>
      <c r="I454" s="117" t="str">
        <f t="shared" si="100"/>
        <v/>
      </c>
      <c r="J454" s="117" t="str">
        <f t="shared" si="101"/>
        <v/>
      </c>
      <c r="K454" s="117" t="str">
        <f t="shared" si="102"/>
        <v/>
      </c>
      <c r="L454" s="117" t="str">
        <f t="shared" si="103"/>
        <v/>
      </c>
      <c r="M454" s="117" t="str">
        <f t="shared" si="111"/>
        <v/>
      </c>
      <c r="N454" s="117" t="str">
        <f t="shared" si="104"/>
        <v/>
      </c>
      <c r="O454" s="117" t="str">
        <f t="shared" si="105"/>
        <v/>
      </c>
      <c r="P454" s="117" t="str">
        <f t="shared" si="106"/>
        <v/>
      </c>
      <c r="Q454" s="117" t="str">
        <f t="shared" si="107"/>
        <v/>
      </c>
    </row>
    <row r="455" spans="1:17" ht="14.4" x14ac:dyDescent="0.3">
      <c r="A455" s="116" t="str">
        <f t="shared" si="108"/>
        <v/>
      </c>
      <c r="B455" s="117" t="str">
        <f t="shared" si="109"/>
        <v/>
      </c>
      <c r="C455" s="117" t="str">
        <f t="shared" si="96"/>
        <v/>
      </c>
      <c r="D455" s="117" t="str">
        <f t="shared" si="97"/>
        <v/>
      </c>
      <c r="E455" s="117" t="str">
        <f t="shared" si="98"/>
        <v/>
      </c>
      <c r="F455" s="117" t="str">
        <f t="shared" si="99"/>
        <v/>
      </c>
      <c r="H455" s="117" t="str">
        <f t="shared" si="110"/>
        <v/>
      </c>
      <c r="I455" s="117" t="str">
        <f t="shared" si="100"/>
        <v/>
      </c>
      <c r="J455" s="117" t="str">
        <f t="shared" si="101"/>
        <v/>
      </c>
      <c r="K455" s="117" t="str">
        <f t="shared" si="102"/>
        <v/>
      </c>
      <c r="L455" s="117" t="str">
        <f t="shared" si="103"/>
        <v/>
      </c>
      <c r="M455" s="117" t="str">
        <f t="shared" si="111"/>
        <v/>
      </c>
      <c r="N455" s="117" t="str">
        <f t="shared" si="104"/>
        <v/>
      </c>
      <c r="O455" s="117" t="str">
        <f t="shared" si="105"/>
        <v/>
      </c>
      <c r="P455" s="117" t="str">
        <f t="shared" si="106"/>
        <v/>
      </c>
      <c r="Q455" s="117" t="str">
        <f t="shared" si="107"/>
        <v/>
      </c>
    </row>
    <row r="456" spans="1:17" ht="14.4" x14ac:dyDescent="0.3">
      <c r="A456" s="116" t="str">
        <f t="shared" si="108"/>
        <v/>
      </c>
      <c r="B456" s="117" t="str">
        <f t="shared" si="109"/>
        <v/>
      </c>
      <c r="C456" s="117" t="str">
        <f t="shared" si="96"/>
        <v/>
      </c>
      <c r="D456" s="117" t="str">
        <f t="shared" si="97"/>
        <v/>
      </c>
      <c r="E456" s="117" t="str">
        <f t="shared" si="98"/>
        <v/>
      </c>
      <c r="F456" s="117" t="str">
        <f t="shared" si="99"/>
        <v/>
      </c>
      <c r="H456" s="117" t="str">
        <f t="shared" si="110"/>
        <v/>
      </c>
      <c r="I456" s="117" t="str">
        <f t="shared" si="100"/>
        <v/>
      </c>
      <c r="J456" s="117" t="str">
        <f t="shared" si="101"/>
        <v/>
      </c>
      <c r="K456" s="117" t="str">
        <f t="shared" si="102"/>
        <v/>
      </c>
      <c r="L456" s="117" t="str">
        <f t="shared" si="103"/>
        <v/>
      </c>
      <c r="M456" s="117" t="str">
        <f t="shared" si="111"/>
        <v/>
      </c>
      <c r="N456" s="117" t="str">
        <f t="shared" si="104"/>
        <v/>
      </c>
      <c r="O456" s="117" t="str">
        <f t="shared" si="105"/>
        <v/>
      </c>
      <c r="P456" s="117" t="str">
        <f t="shared" si="106"/>
        <v/>
      </c>
      <c r="Q456" s="117" t="str">
        <f t="shared" si="107"/>
        <v/>
      </c>
    </row>
    <row r="457" spans="1:17" ht="14.4" x14ac:dyDescent="0.3">
      <c r="A457" s="116" t="str">
        <f t="shared" si="108"/>
        <v/>
      </c>
      <c r="B457" s="117" t="str">
        <f t="shared" si="109"/>
        <v/>
      </c>
      <c r="C457" s="117" t="str">
        <f t="shared" si="96"/>
        <v/>
      </c>
      <c r="D457" s="117" t="str">
        <f t="shared" si="97"/>
        <v/>
      </c>
      <c r="E457" s="117" t="str">
        <f t="shared" si="98"/>
        <v/>
      </c>
      <c r="F457" s="117" t="str">
        <f t="shared" si="99"/>
        <v/>
      </c>
      <c r="H457" s="117" t="str">
        <f t="shared" si="110"/>
        <v/>
      </c>
      <c r="I457" s="117" t="str">
        <f t="shared" si="100"/>
        <v/>
      </c>
      <c r="J457" s="117" t="str">
        <f t="shared" si="101"/>
        <v/>
      </c>
      <c r="K457" s="117" t="str">
        <f t="shared" si="102"/>
        <v/>
      </c>
      <c r="L457" s="117" t="str">
        <f t="shared" si="103"/>
        <v/>
      </c>
      <c r="M457" s="117" t="str">
        <f t="shared" si="111"/>
        <v/>
      </c>
      <c r="N457" s="117" t="str">
        <f t="shared" si="104"/>
        <v/>
      </c>
      <c r="O457" s="117" t="str">
        <f t="shared" si="105"/>
        <v/>
      </c>
      <c r="P457" s="117" t="str">
        <f t="shared" si="106"/>
        <v/>
      </c>
      <c r="Q457" s="117" t="str">
        <f t="shared" si="107"/>
        <v/>
      </c>
    </row>
    <row r="458" spans="1:17" ht="14.4" x14ac:dyDescent="0.3">
      <c r="A458" s="116" t="str">
        <f t="shared" si="108"/>
        <v/>
      </c>
      <c r="B458" s="117" t="str">
        <f t="shared" si="109"/>
        <v/>
      </c>
      <c r="C458" s="117" t="str">
        <f t="shared" si="96"/>
        <v/>
      </c>
      <c r="D458" s="117" t="str">
        <f t="shared" si="97"/>
        <v/>
      </c>
      <c r="E458" s="117" t="str">
        <f t="shared" si="98"/>
        <v/>
      </c>
      <c r="F458" s="117" t="str">
        <f t="shared" si="99"/>
        <v/>
      </c>
      <c r="H458" s="117" t="str">
        <f t="shared" si="110"/>
        <v/>
      </c>
      <c r="I458" s="117" t="str">
        <f t="shared" si="100"/>
        <v/>
      </c>
      <c r="J458" s="117" t="str">
        <f t="shared" si="101"/>
        <v/>
      </c>
      <c r="K458" s="117" t="str">
        <f t="shared" si="102"/>
        <v/>
      </c>
      <c r="L458" s="117" t="str">
        <f t="shared" si="103"/>
        <v/>
      </c>
      <c r="M458" s="117" t="str">
        <f t="shared" si="111"/>
        <v/>
      </c>
      <c r="N458" s="117" t="str">
        <f t="shared" si="104"/>
        <v/>
      </c>
      <c r="O458" s="117" t="str">
        <f t="shared" si="105"/>
        <v/>
      </c>
      <c r="P458" s="117" t="str">
        <f t="shared" si="106"/>
        <v/>
      </c>
      <c r="Q458" s="117" t="str">
        <f t="shared" si="107"/>
        <v/>
      </c>
    </row>
    <row r="459" spans="1:17" ht="14.4" x14ac:dyDescent="0.3">
      <c r="A459" s="116" t="str">
        <f t="shared" si="108"/>
        <v/>
      </c>
      <c r="B459" s="117" t="str">
        <f t="shared" si="109"/>
        <v/>
      </c>
      <c r="C459" s="117" t="str">
        <f t="shared" si="96"/>
        <v/>
      </c>
      <c r="D459" s="117" t="str">
        <f t="shared" si="97"/>
        <v/>
      </c>
      <c r="E459" s="117" t="str">
        <f t="shared" si="98"/>
        <v/>
      </c>
      <c r="F459" s="117" t="str">
        <f t="shared" si="99"/>
        <v/>
      </c>
      <c r="H459" s="117" t="str">
        <f t="shared" si="110"/>
        <v/>
      </c>
      <c r="I459" s="117" t="str">
        <f t="shared" si="100"/>
        <v/>
      </c>
      <c r="J459" s="117" t="str">
        <f t="shared" si="101"/>
        <v/>
      </c>
      <c r="K459" s="117" t="str">
        <f t="shared" si="102"/>
        <v/>
      </c>
      <c r="L459" s="117" t="str">
        <f t="shared" si="103"/>
        <v/>
      </c>
      <c r="M459" s="117" t="str">
        <f t="shared" si="111"/>
        <v/>
      </c>
      <c r="N459" s="117" t="str">
        <f t="shared" si="104"/>
        <v/>
      </c>
      <c r="O459" s="117" t="str">
        <f t="shared" si="105"/>
        <v/>
      </c>
      <c r="P459" s="117" t="str">
        <f t="shared" si="106"/>
        <v/>
      </c>
      <c r="Q459" s="117" t="str">
        <f t="shared" si="107"/>
        <v/>
      </c>
    </row>
    <row r="460" spans="1:17" ht="14.4" x14ac:dyDescent="0.3">
      <c r="A460" s="116" t="str">
        <f t="shared" si="108"/>
        <v/>
      </c>
      <c r="B460" s="117" t="str">
        <f t="shared" si="109"/>
        <v/>
      </c>
      <c r="C460" s="117" t="str">
        <f t="shared" si="96"/>
        <v/>
      </c>
      <c r="D460" s="117" t="str">
        <f t="shared" si="97"/>
        <v/>
      </c>
      <c r="E460" s="117" t="str">
        <f t="shared" si="98"/>
        <v/>
      </c>
      <c r="F460" s="117" t="str">
        <f t="shared" si="99"/>
        <v/>
      </c>
      <c r="H460" s="117" t="str">
        <f t="shared" si="110"/>
        <v/>
      </c>
      <c r="I460" s="117" t="str">
        <f t="shared" si="100"/>
        <v/>
      </c>
      <c r="J460" s="117" t="str">
        <f t="shared" si="101"/>
        <v/>
      </c>
      <c r="K460" s="117" t="str">
        <f t="shared" si="102"/>
        <v/>
      </c>
      <c r="L460" s="117" t="str">
        <f t="shared" si="103"/>
        <v/>
      </c>
      <c r="M460" s="117" t="str">
        <f t="shared" si="111"/>
        <v/>
      </c>
      <c r="N460" s="117" t="str">
        <f t="shared" si="104"/>
        <v/>
      </c>
      <c r="O460" s="117" t="str">
        <f t="shared" si="105"/>
        <v/>
      </c>
      <c r="P460" s="117" t="str">
        <f t="shared" si="106"/>
        <v/>
      </c>
      <c r="Q460" s="117" t="str">
        <f t="shared" si="107"/>
        <v/>
      </c>
    </row>
    <row r="461" spans="1:17" ht="14.4" x14ac:dyDescent="0.3">
      <c r="A461" s="116" t="str">
        <f t="shared" si="108"/>
        <v/>
      </c>
      <c r="B461" s="117" t="str">
        <f t="shared" si="109"/>
        <v/>
      </c>
      <c r="C461" s="117" t="str">
        <f t="shared" si="96"/>
        <v/>
      </c>
      <c r="D461" s="117" t="str">
        <f t="shared" si="97"/>
        <v/>
      </c>
      <c r="E461" s="117" t="str">
        <f t="shared" si="98"/>
        <v/>
      </c>
      <c r="F461" s="117" t="str">
        <f t="shared" si="99"/>
        <v/>
      </c>
      <c r="H461" s="117" t="str">
        <f t="shared" si="110"/>
        <v/>
      </c>
      <c r="I461" s="117" t="str">
        <f t="shared" si="100"/>
        <v/>
      </c>
      <c r="J461" s="117" t="str">
        <f t="shared" si="101"/>
        <v/>
      </c>
      <c r="K461" s="117" t="str">
        <f t="shared" si="102"/>
        <v/>
      </c>
      <c r="L461" s="117" t="str">
        <f t="shared" si="103"/>
        <v/>
      </c>
      <c r="M461" s="117" t="str">
        <f t="shared" si="111"/>
        <v/>
      </c>
      <c r="N461" s="117" t="str">
        <f t="shared" si="104"/>
        <v/>
      </c>
      <c r="O461" s="117" t="str">
        <f t="shared" si="105"/>
        <v/>
      </c>
      <c r="P461" s="117" t="str">
        <f t="shared" si="106"/>
        <v/>
      </c>
      <c r="Q461" s="117" t="str">
        <f t="shared" si="107"/>
        <v/>
      </c>
    </row>
    <row r="462" spans="1:17" ht="14.4" x14ac:dyDescent="0.3">
      <c r="A462" s="116" t="str">
        <f t="shared" si="108"/>
        <v/>
      </c>
      <c r="B462" s="117" t="str">
        <f t="shared" si="109"/>
        <v/>
      </c>
      <c r="C462" s="117" t="str">
        <f t="shared" si="96"/>
        <v/>
      </c>
      <c r="D462" s="117" t="str">
        <f t="shared" si="97"/>
        <v/>
      </c>
      <c r="E462" s="117" t="str">
        <f t="shared" si="98"/>
        <v/>
      </c>
      <c r="F462" s="117" t="str">
        <f t="shared" si="99"/>
        <v/>
      </c>
      <c r="H462" s="117" t="str">
        <f t="shared" si="110"/>
        <v/>
      </c>
      <c r="I462" s="117" t="str">
        <f t="shared" si="100"/>
        <v/>
      </c>
      <c r="J462" s="117" t="str">
        <f t="shared" si="101"/>
        <v/>
      </c>
      <c r="K462" s="117" t="str">
        <f t="shared" si="102"/>
        <v/>
      </c>
      <c r="L462" s="117" t="str">
        <f t="shared" si="103"/>
        <v/>
      </c>
      <c r="M462" s="117" t="str">
        <f t="shared" si="111"/>
        <v/>
      </c>
      <c r="N462" s="117" t="str">
        <f t="shared" si="104"/>
        <v/>
      </c>
      <c r="O462" s="117" t="str">
        <f t="shared" si="105"/>
        <v/>
      </c>
      <c r="P462" s="117" t="str">
        <f t="shared" si="106"/>
        <v/>
      </c>
      <c r="Q462" s="117" t="str">
        <f t="shared" si="107"/>
        <v/>
      </c>
    </row>
    <row r="463" spans="1:17" ht="14.4" x14ac:dyDescent="0.3">
      <c r="A463" s="116" t="str">
        <f t="shared" si="108"/>
        <v/>
      </c>
      <c r="B463" s="117" t="str">
        <f t="shared" si="109"/>
        <v/>
      </c>
      <c r="C463" s="117" t="str">
        <f t="shared" si="96"/>
        <v/>
      </c>
      <c r="D463" s="117" t="str">
        <f t="shared" si="97"/>
        <v/>
      </c>
      <c r="E463" s="117" t="str">
        <f t="shared" si="98"/>
        <v/>
      </c>
      <c r="F463" s="117" t="str">
        <f t="shared" si="99"/>
        <v/>
      </c>
      <c r="H463" s="117" t="str">
        <f t="shared" si="110"/>
        <v/>
      </c>
      <c r="I463" s="117" t="str">
        <f t="shared" si="100"/>
        <v/>
      </c>
      <c r="J463" s="117" t="str">
        <f t="shared" si="101"/>
        <v/>
      </c>
      <c r="K463" s="117" t="str">
        <f t="shared" si="102"/>
        <v/>
      </c>
      <c r="L463" s="117" t="str">
        <f t="shared" si="103"/>
        <v/>
      </c>
      <c r="M463" s="117" t="str">
        <f t="shared" si="111"/>
        <v/>
      </c>
      <c r="N463" s="117" t="str">
        <f t="shared" si="104"/>
        <v/>
      </c>
      <c r="O463" s="117" t="str">
        <f t="shared" si="105"/>
        <v/>
      </c>
      <c r="P463" s="117" t="str">
        <f t="shared" si="106"/>
        <v/>
      </c>
      <c r="Q463" s="117" t="str">
        <f t="shared" si="107"/>
        <v/>
      </c>
    </row>
    <row r="464" spans="1:17" ht="14.4" x14ac:dyDescent="0.3">
      <c r="A464" s="116" t="str">
        <f t="shared" si="108"/>
        <v/>
      </c>
      <c r="B464" s="117" t="str">
        <f t="shared" si="109"/>
        <v/>
      </c>
      <c r="C464" s="117" t="str">
        <f t="shared" si="96"/>
        <v/>
      </c>
      <c r="D464" s="117" t="str">
        <f t="shared" si="97"/>
        <v/>
      </c>
      <c r="E464" s="117" t="str">
        <f t="shared" si="98"/>
        <v/>
      </c>
      <c r="F464" s="117" t="str">
        <f t="shared" si="99"/>
        <v/>
      </c>
      <c r="H464" s="117" t="str">
        <f t="shared" si="110"/>
        <v/>
      </c>
      <c r="I464" s="117" t="str">
        <f t="shared" si="100"/>
        <v/>
      </c>
      <c r="J464" s="117" t="str">
        <f t="shared" si="101"/>
        <v/>
      </c>
      <c r="K464" s="117" t="str">
        <f t="shared" si="102"/>
        <v/>
      </c>
      <c r="L464" s="117" t="str">
        <f t="shared" si="103"/>
        <v/>
      </c>
      <c r="M464" s="117" t="str">
        <f t="shared" si="111"/>
        <v/>
      </c>
      <c r="N464" s="117" t="str">
        <f t="shared" si="104"/>
        <v/>
      </c>
      <c r="O464" s="117" t="str">
        <f t="shared" si="105"/>
        <v/>
      </c>
      <c r="P464" s="117" t="str">
        <f t="shared" si="106"/>
        <v/>
      </c>
      <c r="Q464" s="117" t="str">
        <f t="shared" si="107"/>
        <v/>
      </c>
    </row>
    <row r="465" spans="1:17" ht="14.4" x14ac:dyDescent="0.3">
      <c r="A465" s="116" t="str">
        <f t="shared" si="108"/>
        <v/>
      </c>
      <c r="B465" s="117" t="str">
        <f t="shared" si="109"/>
        <v/>
      </c>
      <c r="C465" s="117" t="str">
        <f t="shared" si="96"/>
        <v/>
      </c>
      <c r="D465" s="117" t="str">
        <f t="shared" si="97"/>
        <v/>
      </c>
      <c r="E465" s="117" t="str">
        <f t="shared" si="98"/>
        <v/>
      </c>
      <c r="F465" s="117" t="str">
        <f t="shared" si="99"/>
        <v/>
      </c>
      <c r="H465" s="117" t="str">
        <f t="shared" si="110"/>
        <v/>
      </c>
      <c r="I465" s="117" t="str">
        <f t="shared" si="100"/>
        <v/>
      </c>
      <c r="J465" s="117" t="str">
        <f t="shared" si="101"/>
        <v/>
      </c>
      <c r="K465" s="117" t="str">
        <f t="shared" si="102"/>
        <v/>
      </c>
      <c r="L465" s="117" t="str">
        <f t="shared" si="103"/>
        <v/>
      </c>
      <c r="M465" s="117" t="str">
        <f t="shared" si="111"/>
        <v/>
      </c>
      <c r="N465" s="117" t="str">
        <f t="shared" si="104"/>
        <v/>
      </c>
      <c r="O465" s="117" t="str">
        <f t="shared" si="105"/>
        <v/>
      </c>
      <c r="P465" s="117" t="str">
        <f t="shared" si="106"/>
        <v/>
      </c>
      <c r="Q465" s="117" t="str">
        <f t="shared" si="107"/>
        <v/>
      </c>
    </row>
    <row r="466" spans="1:17" ht="14.4" x14ac:dyDescent="0.3">
      <c r="A466" s="116" t="str">
        <f t="shared" si="108"/>
        <v/>
      </c>
      <c r="B466" s="117" t="str">
        <f t="shared" si="109"/>
        <v/>
      </c>
      <c r="C466" s="117" t="str">
        <f t="shared" ref="C466:C529" si="112">IF($B466="","",MIN($B$7,$B466+$D466))</f>
        <v/>
      </c>
      <c r="D466" s="117" t="str">
        <f t="shared" ref="D466:D529" si="113">IF($B466="","",$B466*($B$6/12))</f>
        <v/>
      </c>
      <c r="E466" s="117" t="str">
        <f t="shared" ref="E466:E529" si="114">IF($B466="","",$C466-$D466)</f>
        <v/>
      </c>
      <c r="F466" s="117" t="str">
        <f t="shared" ref="F466:F529" si="115">IF($B466="","",MAX($B466+$D466-$C466,0))</f>
        <v/>
      </c>
      <c r="H466" s="117" t="str">
        <f t="shared" si="110"/>
        <v/>
      </c>
      <c r="I466" s="117" t="str">
        <f t="shared" ref="I466:I529" si="116">IF($H466="","",MIN($B$13,$H466+$J466))</f>
        <v/>
      </c>
      <c r="J466" s="117" t="str">
        <f t="shared" ref="J466:J529" si="117">IF($H466="","",$H466*(IF($A466&lt;=$B$11,$B$10,$B$12)/12))</f>
        <v/>
      </c>
      <c r="K466" s="117" t="str">
        <f t="shared" ref="K466:K529" si="118">IF($H466="","",$I466-$J466)</f>
        <v/>
      </c>
      <c r="L466" s="117" t="str">
        <f t="shared" ref="L466:L529" si="119">IF($H466="","",MAX($H466+$J466-$I466,0))</f>
        <v/>
      </c>
      <c r="M466" s="117" t="str">
        <f t="shared" si="111"/>
        <v/>
      </c>
      <c r="N466" s="117" t="str">
        <f t="shared" ref="N466:N529" si="120">IF($M466="","",MIN($B$14,$M466+$O466))</f>
        <v/>
      </c>
      <c r="O466" s="117" t="str">
        <f t="shared" ref="O466:O529" si="121">IF($M466="","",$M466*($B$6/12))</f>
        <v/>
      </c>
      <c r="P466" s="117" t="str">
        <f t="shared" ref="P466:P529" si="122">IF($M466="","",$N466-$O466)</f>
        <v/>
      </c>
      <c r="Q466" s="117" t="str">
        <f t="shared" ref="Q466:Q529" si="123">IF($M466="","",MAX($M466+$O466-$N466,0))</f>
        <v/>
      </c>
    </row>
    <row r="467" spans="1:17" ht="14.4" x14ac:dyDescent="0.3">
      <c r="A467" s="116" t="str">
        <f t="shared" ref="A467:A530" si="124">IF(AND(N($F466)&lt;=0,N($L466)&lt;=0,N($Q466)&lt;=0),"",$A466+1)</f>
        <v/>
      </c>
      <c r="B467" s="117" t="str">
        <f t="shared" ref="B467:B530" si="125">IF(N($F466)&lt;=0,"",$F466)</f>
        <v/>
      </c>
      <c r="C467" s="117" t="str">
        <f t="shared" si="112"/>
        <v/>
      </c>
      <c r="D467" s="117" t="str">
        <f t="shared" si="113"/>
        <v/>
      </c>
      <c r="E467" s="117" t="str">
        <f t="shared" si="114"/>
        <v/>
      </c>
      <c r="F467" s="117" t="str">
        <f t="shared" si="115"/>
        <v/>
      </c>
      <c r="H467" s="117" t="str">
        <f t="shared" ref="H467:H530" si="126">IF(N($L466)&lt;=0,"",$L466)</f>
        <v/>
      </c>
      <c r="I467" s="117" t="str">
        <f t="shared" si="116"/>
        <v/>
      </c>
      <c r="J467" s="117" t="str">
        <f t="shared" si="117"/>
        <v/>
      </c>
      <c r="K467" s="117" t="str">
        <f t="shared" si="118"/>
        <v/>
      </c>
      <c r="L467" s="117" t="str">
        <f t="shared" si="119"/>
        <v/>
      </c>
      <c r="M467" s="117" t="str">
        <f t="shared" ref="M467:M530" si="127">IF(N($Q466)&lt;=0,"",$Q466)</f>
        <v/>
      </c>
      <c r="N467" s="117" t="str">
        <f t="shared" si="120"/>
        <v/>
      </c>
      <c r="O467" s="117" t="str">
        <f t="shared" si="121"/>
        <v/>
      </c>
      <c r="P467" s="117" t="str">
        <f t="shared" si="122"/>
        <v/>
      </c>
      <c r="Q467" s="117" t="str">
        <f t="shared" si="123"/>
        <v/>
      </c>
    </row>
    <row r="468" spans="1:17" ht="14.4" x14ac:dyDescent="0.3">
      <c r="A468" s="116" t="str">
        <f t="shared" si="124"/>
        <v/>
      </c>
      <c r="B468" s="117" t="str">
        <f t="shared" si="125"/>
        <v/>
      </c>
      <c r="C468" s="117" t="str">
        <f t="shared" si="112"/>
        <v/>
      </c>
      <c r="D468" s="117" t="str">
        <f t="shared" si="113"/>
        <v/>
      </c>
      <c r="E468" s="117" t="str">
        <f t="shared" si="114"/>
        <v/>
      </c>
      <c r="F468" s="117" t="str">
        <f t="shared" si="115"/>
        <v/>
      </c>
      <c r="H468" s="117" t="str">
        <f t="shared" si="126"/>
        <v/>
      </c>
      <c r="I468" s="117" t="str">
        <f t="shared" si="116"/>
        <v/>
      </c>
      <c r="J468" s="117" t="str">
        <f t="shared" si="117"/>
        <v/>
      </c>
      <c r="K468" s="117" t="str">
        <f t="shared" si="118"/>
        <v/>
      </c>
      <c r="L468" s="117" t="str">
        <f t="shared" si="119"/>
        <v/>
      </c>
      <c r="M468" s="117" t="str">
        <f t="shared" si="127"/>
        <v/>
      </c>
      <c r="N468" s="117" t="str">
        <f t="shared" si="120"/>
        <v/>
      </c>
      <c r="O468" s="117" t="str">
        <f t="shared" si="121"/>
        <v/>
      </c>
      <c r="P468" s="117" t="str">
        <f t="shared" si="122"/>
        <v/>
      </c>
      <c r="Q468" s="117" t="str">
        <f t="shared" si="123"/>
        <v/>
      </c>
    </row>
    <row r="469" spans="1:17" ht="14.4" x14ac:dyDescent="0.3">
      <c r="A469" s="116" t="str">
        <f t="shared" si="124"/>
        <v/>
      </c>
      <c r="B469" s="117" t="str">
        <f t="shared" si="125"/>
        <v/>
      </c>
      <c r="C469" s="117" t="str">
        <f t="shared" si="112"/>
        <v/>
      </c>
      <c r="D469" s="117" t="str">
        <f t="shared" si="113"/>
        <v/>
      </c>
      <c r="E469" s="117" t="str">
        <f t="shared" si="114"/>
        <v/>
      </c>
      <c r="F469" s="117" t="str">
        <f t="shared" si="115"/>
        <v/>
      </c>
      <c r="H469" s="117" t="str">
        <f t="shared" si="126"/>
        <v/>
      </c>
      <c r="I469" s="117" t="str">
        <f t="shared" si="116"/>
        <v/>
      </c>
      <c r="J469" s="117" t="str">
        <f t="shared" si="117"/>
        <v/>
      </c>
      <c r="K469" s="117" t="str">
        <f t="shared" si="118"/>
        <v/>
      </c>
      <c r="L469" s="117" t="str">
        <f t="shared" si="119"/>
        <v/>
      </c>
      <c r="M469" s="117" t="str">
        <f t="shared" si="127"/>
        <v/>
      </c>
      <c r="N469" s="117" t="str">
        <f t="shared" si="120"/>
        <v/>
      </c>
      <c r="O469" s="117" t="str">
        <f t="shared" si="121"/>
        <v/>
      </c>
      <c r="P469" s="117" t="str">
        <f t="shared" si="122"/>
        <v/>
      </c>
      <c r="Q469" s="117" t="str">
        <f t="shared" si="123"/>
        <v/>
      </c>
    </row>
    <row r="470" spans="1:17" ht="14.4" x14ac:dyDescent="0.3">
      <c r="A470" s="116" t="str">
        <f t="shared" si="124"/>
        <v/>
      </c>
      <c r="B470" s="117" t="str">
        <f t="shared" si="125"/>
        <v/>
      </c>
      <c r="C470" s="117" t="str">
        <f t="shared" si="112"/>
        <v/>
      </c>
      <c r="D470" s="117" t="str">
        <f t="shared" si="113"/>
        <v/>
      </c>
      <c r="E470" s="117" t="str">
        <f t="shared" si="114"/>
        <v/>
      </c>
      <c r="F470" s="117" t="str">
        <f t="shared" si="115"/>
        <v/>
      </c>
      <c r="H470" s="117" t="str">
        <f t="shared" si="126"/>
        <v/>
      </c>
      <c r="I470" s="117" t="str">
        <f t="shared" si="116"/>
        <v/>
      </c>
      <c r="J470" s="117" t="str">
        <f t="shared" si="117"/>
        <v/>
      </c>
      <c r="K470" s="117" t="str">
        <f t="shared" si="118"/>
        <v/>
      </c>
      <c r="L470" s="117" t="str">
        <f t="shared" si="119"/>
        <v/>
      </c>
      <c r="M470" s="117" t="str">
        <f t="shared" si="127"/>
        <v/>
      </c>
      <c r="N470" s="117" t="str">
        <f t="shared" si="120"/>
        <v/>
      </c>
      <c r="O470" s="117" t="str">
        <f t="shared" si="121"/>
        <v/>
      </c>
      <c r="P470" s="117" t="str">
        <f t="shared" si="122"/>
        <v/>
      </c>
      <c r="Q470" s="117" t="str">
        <f t="shared" si="123"/>
        <v/>
      </c>
    </row>
    <row r="471" spans="1:17" ht="14.4" x14ac:dyDescent="0.3">
      <c r="A471" s="116" t="str">
        <f t="shared" si="124"/>
        <v/>
      </c>
      <c r="B471" s="117" t="str">
        <f t="shared" si="125"/>
        <v/>
      </c>
      <c r="C471" s="117" t="str">
        <f t="shared" si="112"/>
        <v/>
      </c>
      <c r="D471" s="117" t="str">
        <f t="shared" si="113"/>
        <v/>
      </c>
      <c r="E471" s="117" t="str">
        <f t="shared" si="114"/>
        <v/>
      </c>
      <c r="F471" s="117" t="str">
        <f t="shared" si="115"/>
        <v/>
      </c>
      <c r="H471" s="117" t="str">
        <f t="shared" si="126"/>
        <v/>
      </c>
      <c r="I471" s="117" t="str">
        <f t="shared" si="116"/>
        <v/>
      </c>
      <c r="J471" s="117" t="str">
        <f t="shared" si="117"/>
        <v/>
      </c>
      <c r="K471" s="117" t="str">
        <f t="shared" si="118"/>
        <v/>
      </c>
      <c r="L471" s="117" t="str">
        <f t="shared" si="119"/>
        <v/>
      </c>
      <c r="M471" s="117" t="str">
        <f t="shared" si="127"/>
        <v/>
      </c>
      <c r="N471" s="117" t="str">
        <f t="shared" si="120"/>
        <v/>
      </c>
      <c r="O471" s="117" t="str">
        <f t="shared" si="121"/>
        <v/>
      </c>
      <c r="P471" s="117" t="str">
        <f t="shared" si="122"/>
        <v/>
      </c>
      <c r="Q471" s="117" t="str">
        <f t="shared" si="123"/>
        <v/>
      </c>
    </row>
    <row r="472" spans="1:17" ht="14.4" x14ac:dyDescent="0.3">
      <c r="A472" s="116" t="str">
        <f t="shared" si="124"/>
        <v/>
      </c>
      <c r="B472" s="117" t="str">
        <f t="shared" si="125"/>
        <v/>
      </c>
      <c r="C472" s="117" t="str">
        <f t="shared" si="112"/>
        <v/>
      </c>
      <c r="D472" s="117" t="str">
        <f t="shared" si="113"/>
        <v/>
      </c>
      <c r="E472" s="117" t="str">
        <f t="shared" si="114"/>
        <v/>
      </c>
      <c r="F472" s="117" t="str">
        <f t="shared" si="115"/>
        <v/>
      </c>
      <c r="H472" s="117" t="str">
        <f t="shared" si="126"/>
        <v/>
      </c>
      <c r="I472" s="117" t="str">
        <f t="shared" si="116"/>
        <v/>
      </c>
      <c r="J472" s="117" t="str">
        <f t="shared" si="117"/>
        <v/>
      </c>
      <c r="K472" s="117" t="str">
        <f t="shared" si="118"/>
        <v/>
      </c>
      <c r="L472" s="117" t="str">
        <f t="shared" si="119"/>
        <v/>
      </c>
      <c r="M472" s="117" t="str">
        <f t="shared" si="127"/>
        <v/>
      </c>
      <c r="N472" s="117" t="str">
        <f t="shared" si="120"/>
        <v/>
      </c>
      <c r="O472" s="117" t="str">
        <f t="shared" si="121"/>
        <v/>
      </c>
      <c r="P472" s="117" t="str">
        <f t="shared" si="122"/>
        <v/>
      </c>
      <c r="Q472" s="117" t="str">
        <f t="shared" si="123"/>
        <v/>
      </c>
    </row>
    <row r="473" spans="1:17" ht="14.4" x14ac:dyDescent="0.3">
      <c r="A473" s="116" t="str">
        <f t="shared" si="124"/>
        <v/>
      </c>
      <c r="B473" s="117" t="str">
        <f t="shared" si="125"/>
        <v/>
      </c>
      <c r="C473" s="117" t="str">
        <f t="shared" si="112"/>
        <v/>
      </c>
      <c r="D473" s="117" t="str">
        <f t="shared" si="113"/>
        <v/>
      </c>
      <c r="E473" s="117" t="str">
        <f t="shared" si="114"/>
        <v/>
      </c>
      <c r="F473" s="117" t="str">
        <f t="shared" si="115"/>
        <v/>
      </c>
      <c r="H473" s="117" t="str">
        <f t="shared" si="126"/>
        <v/>
      </c>
      <c r="I473" s="117" t="str">
        <f t="shared" si="116"/>
        <v/>
      </c>
      <c r="J473" s="117" t="str">
        <f t="shared" si="117"/>
        <v/>
      </c>
      <c r="K473" s="117" t="str">
        <f t="shared" si="118"/>
        <v/>
      </c>
      <c r="L473" s="117" t="str">
        <f t="shared" si="119"/>
        <v/>
      </c>
      <c r="M473" s="117" t="str">
        <f t="shared" si="127"/>
        <v/>
      </c>
      <c r="N473" s="117" t="str">
        <f t="shared" si="120"/>
        <v/>
      </c>
      <c r="O473" s="117" t="str">
        <f t="shared" si="121"/>
        <v/>
      </c>
      <c r="P473" s="117" t="str">
        <f t="shared" si="122"/>
        <v/>
      </c>
      <c r="Q473" s="117" t="str">
        <f t="shared" si="123"/>
        <v/>
      </c>
    </row>
    <row r="474" spans="1:17" ht="14.4" x14ac:dyDescent="0.3">
      <c r="A474" s="116" t="str">
        <f t="shared" si="124"/>
        <v/>
      </c>
      <c r="B474" s="117" t="str">
        <f t="shared" si="125"/>
        <v/>
      </c>
      <c r="C474" s="117" t="str">
        <f t="shared" si="112"/>
        <v/>
      </c>
      <c r="D474" s="117" t="str">
        <f t="shared" si="113"/>
        <v/>
      </c>
      <c r="E474" s="117" t="str">
        <f t="shared" si="114"/>
        <v/>
      </c>
      <c r="F474" s="117" t="str">
        <f t="shared" si="115"/>
        <v/>
      </c>
      <c r="H474" s="117" t="str">
        <f t="shared" si="126"/>
        <v/>
      </c>
      <c r="I474" s="117" t="str">
        <f t="shared" si="116"/>
        <v/>
      </c>
      <c r="J474" s="117" t="str">
        <f t="shared" si="117"/>
        <v/>
      </c>
      <c r="K474" s="117" t="str">
        <f t="shared" si="118"/>
        <v/>
      </c>
      <c r="L474" s="117" t="str">
        <f t="shared" si="119"/>
        <v/>
      </c>
      <c r="M474" s="117" t="str">
        <f t="shared" si="127"/>
        <v/>
      </c>
      <c r="N474" s="117" t="str">
        <f t="shared" si="120"/>
        <v/>
      </c>
      <c r="O474" s="117" t="str">
        <f t="shared" si="121"/>
        <v/>
      </c>
      <c r="P474" s="117" t="str">
        <f t="shared" si="122"/>
        <v/>
      </c>
      <c r="Q474" s="117" t="str">
        <f t="shared" si="123"/>
        <v/>
      </c>
    </row>
    <row r="475" spans="1:17" ht="14.4" x14ac:dyDescent="0.3">
      <c r="A475" s="116" t="str">
        <f t="shared" si="124"/>
        <v/>
      </c>
      <c r="B475" s="117" t="str">
        <f t="shared" si="125"/>
        <v/>
      </c>
      <c r="C475" s="117" t="str">
        <f t="shared" si="112"/>
        <v/>
      </c>
      <c r="D475" s="117" t="str">
        <f t="shared" si="113"/>
        <v/>
      </c>
      <c r="E475" s="117" t="str">
        <f t="shared" si="114"/>
        <v/>
      </c>
      <c r="F475" s="117" t="str">
        <f t="shared" si="115"/>
        <v/>
      </c>
      <c r="H475" s="117" t="str">
        <f t="shared" si="126"/>
        <v/>
      </c>
      <c r="I475" s="117" t="str">
        <f t="shared" si="116"/>
        <v/>
      </c>
      <c r="J475" s="117" t="str">
        <f t="shared" si="117"/>
        <v/>
      </c>
      <c r="K475" s="117" t="str">
        <f t="shared" si="118"/>
        <v/>
      </c>
      <c r="L475" s="117" t="str">
        <f t="shared" si="119"/>
        <v/>
      </c>
      <c r="M475" s="117" t="str">
        <f t="shared" si="127"/>
        <v/>
      </c>
      <c r="N475" s="117" t="str">
        <f t="shared" si="120"/>
        <v/>
      </c>
      <c r="O475" s="117" t="str">
        <f t="shared" si="121"/>
        <v/>
      </c>
      <c r="P475" s="117" t="str">
        <f t="shared" si="122"/>
        <v/>
      </c>
      <c r="Q475" s="117" t="str">
        <f t="shared" si="123"/>
        <v/>
      </c>
    </row>
    <row r="476" spans="1:17" ht="14.4" x14ac:dyDescent="0.3">
      <c r="A476" s="116" t="str">
        <f t="shared" si="124"/>
        <v/>
      </c>
      <c r="B476" s="117" t="str">
        <f t="shared" si="125"/>
        <v/>
      </c>
      <c r="C476" s="117" t="str">
        <f t="shared" si="112"/>
        <v/>
      </c>
      <c r="D476" s="117" t="str">
        <f t="shared" si="113"/>
        <v/>
      </c>
      <c r="E476" s="117" t="str">
        <f t="shared" si="114"/>
        <v/>
      </c>
      <c r="F476" s="117" t="str">
        <f t="shared" si="115"/>
        <v/>
      </c>
      <c r="H476" s="117" t="str">
        <f t="shared" si="126"/>
        <v/>
      </c>
      <c r="I476" s="117" t="str">
        <f t="shared" si="116"/>
        <v/>
      </c>
      <c r="J476" s="117" t="str">
        <f t="shared" si="117"/>
        <v/>
      </c>
      <c r="K476" s="117" t="str">
        <f t="shared" si="118"/>
        <v/>
      </c>
      <c r="L476" s="117" t="str">
        <f t="shared" si="119"/>
        <v/>
      </c>
      <c r="M476" s="117" t="str">
        <f t="shared" si="127"/>
        <v/>
      </c>
      <c r="N476" s="117" t="str">
        <f t="shared" si="120"/>
        <v/>
      </c>
      <c r="O476" s="117" t="str">
        <f t="shared" si="121"/>
        <v/>
      </c>
      <c r="P476" s="117" t="str">
        <f t="shared" si="122"/>
        <v/>
      </c>
      <c r="Q476" s="117" t="str">
        <f t="shared" si="123"/>
        <v/>
      </c>
    </row>
    <row r="477" spans="1:17" ht="14.4" x14ac:dyDescent="0.3">
      <c r="A477" s="116" t="str">
        <f t="shared" si="124"/>
        <v/>
      </c>
      <c r="B477" s="117" t="str">
        <f t="shared" si="125"/>
        <v/>
      </c>
      <c r="C477" s="117" t="str">
        <f t="shared" si="112"/>
        <v/>
      </c>
      <c r="D477" s="117" t="str">
        <f t="shared" si="113"/>
        <v/>
      </c>
      <c r="E477" s="117" t="str">
        <f t="shared" si="114"/>
        <v/>
      </c>
      <c r="F477" s="117" t="str">
        <f t="shared" si="115"/>
        <v/>
      </c>
      <c r="H477" s="117" t="str">
        <f t="shared" si="126"/>
        <v/>
      </c>
      <c r="I477" s="117" t="str">
        <f t="shared" si="116"/>
        <v/>
      </c>
      <c r="J477" s="117" t="str">
        <f t="shared" si="117"/>
        <v/>
      </c>
      <c r="K477" s="117" t="str">
        <f t="shared" si="118"/>
        <v/>
      </c>
      <c r="L477" s="117" t="str">
        <f t="shared" si="119"/>
        <v/>
      </c>
      <c r="M477" s="117" t="str">
        <f t="shared" si="127"/>
        <v/>
      </c>
      <c r="N477" s="117" t="str">
        <f t="shared" si="120"/>
        <v/>
      </c>
      <c r="O477" s="117" t="str">
        <f t="shared" si="121"/>
        <v/>
      </c>
      <c r="P477" s="117" t="str">
        <f t="shared" si="122"/>
        <v/>
      </c>
      <c r="Q477" s="117" t="str">
        <f t="shared" si="123"/>
        <v/>
      </c>
    </row>
    <row r="478" spans="1:17" ht="14.4" x14ac:dyDescent="0.3">
      <c r="A478" s="116" t="str">
        <f t="shared" si="124"/>
        <v/>
      </c>
      <c r="B478" s="117" t="str">
        <f t="shared" si="125"/>
        <v/>
      </c>
      <c r="C478" s="117" t="str">
        <f t="shared" si="112"/>
        <v/>
      </c>
      <c r="D478" s="117" t="str">
        <f t="shared" si="113"/>
        <v/>
      </c>
      <c r="E478" s="117" t="str">
        <f t="shared" si="114"/>
        <v/>
      </c>
      <c r="F478" s="117" t="str">
        <f t="shared" si="115"/>
        <v/>
      </c>
      <c r="H478" s="117" t="str">
        <f t="shared" si="126"/>
        <v/>
      </c>
      <c r="I478" s="117" t="str">
        <f t="shared" si="116"/>
        <v/>
      </c>
      <c r="J478" s="117" t="str">
        <f t="shared" si="117"/>
        <v/>
      </c>
      <c r="K478" s="117" t="str">
        <f t="shared" si="118"/>
        <v/>
      </c>
      <c r="L478" s="117" t="str">
        <f t="shared" si="119"/>
        <v/>
      </c>
      <c r="M478" s="117" t="str">
        <f t="shared" si="127"/>
        <v/>
      </c>
      <c r="N478" s="117" t="str">
        <f t="shared" si="120"/>
        <v/>
      </c>
      <c r="O478" s="117" t="str">
        <f t="shared" si="121"/>
        <v/>
      </c>
      <c r="P478" s="117" t="str">
        <f t="shared" si="122"/>
        <v/>
      </c>
      <c r="Q478" s="117" t="str">
        <f t="shared" si="123"/>
        <v/>
      </c>
    </row>
    <row r="479" spans="1:17" ht="14.4" x14ac:dyDescent="0.3">
      <c r="A479" s="116" t="str">
        <f t="shared" si="124"/>
        <v/>
      </c>
      <c r="B479" s="117" t="str">
        <f t="shared" si="125"/>
        <v/>
      </c>
      <c r="C479" s="117" t="str">
        <f t="shared" si="112"/>
        <v/>
      </c>
      <c r="D479" s="117" t="str">
        <f t="shared" si="113"/>
        <v/>
      </c>
      <c r="E479" s="117" t="str">
        <f t="shared" si="114"/>
        <v/>
      </c>
      <c r="F479" s="117" t="str">
        <f t="shared" si="115"/>
        <v/>
      </c>
      <c r="H479" s="117" t="str">
        <f t="shared" si="126"/>
        <v/>
      </c>
      <c r="I479" s="117" t="str">
        <f t="shared" si="116"/>
        <v/>
      </c>
      <c r="J479" s="117" t="str">
        <f t="shared" si="117"/>
        <v/>
      </c>
      <c r="K479" s="117" t="str">
        <f t="shared" si="118"/>
        <v/>
      </c>
      <c r="L479" s="117" t="str">
        <f t="shared" si="119"/>
        <v/>
      </c>
      <c r="M479" s="117" t="str">
        <f t="shared" si="127"/>
        <v/>
      </c>
      <c r="N479" s="117" t="str">
        <f t="shared" si="120"/>
        <v/>
      </c>
      <c r="O479" s="117" t="str">
        <f t="shared" si="121"/>
        <v/>
      </c>
      <c r="P479" s="117" t="str">
        <f t="shared" si="122"/>
        <v/>
      </c>
      <c r="Q479" s="117" t="str">
        <f t="shared" si="123"/>
        <v/>
      </c>
    </row>
    <row r="480" spans="1:17" ht="14.4" x14ac:dyDescent="0.3">
      <c r="A480" s="116" t="str">
        <f t="shared" si="124"/>
        <v/>
      </c>
      <c r="B480" s="117" t="str">
        <f t="shared" si="125"/>
        <v/>
      </c>
      <c r="C480" s="117" t="str">
        <f t="shared" si="112"/>
        <v/>
      </c>
      <c r="D480" s="117" t="str">
        <f t="shared" si="113"/>
        <v/>
      </c>
      <c r="E480" s="117" t="str">
        <f t="shared" si="114"/>
        <v/>
      </c>
      <c r="F480" s="117" t="str">
        <f t="shared" si="115"/>
        <v/>
      </c>
      <c r="H480" s="117" t="str">
        <f t="shared" si="126"/>
        <v/>
      </c>
      <c r="I480" s="117" t="str">
        <f t="shared" si="116"/>
        <v/>
      </c>
      <c r="J480" s="117" t="str">
        <f t="shared" si="117"/>
        <v/>
      </c>
      <c r="K480" s="117" t="str">
        <f t="shared" si="118"/>
        <v/>
      </c>
      <c r="L480" s="117" t="str">
        <f t="shared" si="119"/>
        <v/>
      </c>
      <c r="M480" s="117" t="str">
        <f t="shared" si="127"/>
        <v/>
      </c>
      <c r="N480" s="117" t="str">
        <f t="shared" si="120"/>
        <v/>
      </c>
      <c r="O480" s="117" t="str">
        <f t="shared" si="121"/>
        <v/>
      </c>
      <c r="P480" s="117" t="str">
        <f t="shared" si="122"/>
        <v/>
      </c>
      <c r="Q480" s="117" t="str">
        <f t="shared" si="123"/>
        <v/>
      </c>
    </row>
    <row r="481" spans="1:17" ht="14.4" x14ac:dyDescent="0.3">
      <c r="A481" s="116" t="str">
        <f t="shared" si="124"/>
        <v/>
      </c>
      <c r="B481" s="117" t="str">
        <f t="shared" si="125"/>
        <v/>
      </c>
      <c r="C481" s="117" t="str">
        <f t="shared" si="112"/>
        <v/>
      </c>
      <c r="D481" s="117" t="str">
        <f t="shared" si="113"/>
        <v/>
      </c>
      <c r="E481" s="117" t="str">
        <f t="shared" si="114"/>
        <v/>
      </c>
      <c r="F481" s="117" t="str">
        <f t="shared" si="115"/>
        <v/>
      </c>
      <c r="H481" s="117" t="str">
        <f t="shared" si="126"/>
        <v/>
      </c>
      <c r="I481" s="117" t="str">
        <f t="shared" si="116"/>
        <v/>
      </c>
      <c r="J481" s="117" t="str">
        <f t="shared" si="117"/>
        <v/>
      </c>
      <c r="K481" s="117" t="str">
        <f t="shared" si="118"/>
        <v/>
      </c>
      <c r="L481" s="117" t="str">
        <f t="shared" si="119"/>
        <v/>
      </c>
      <c r="M481" s="117" t="str">
        <f t="shared" si="127"/>
        <v/>
      </c>
      <c r="N481" s="117" t="str">
        <f t="shared" si="120"/>
        <v/>
      </c>
      <c r="O481" s="117" t="str">
        <f t="shared" si="121"/>
        <v/>
      </c>
      <c r="P481" s="117" t="str">
        <f t="shared" si="122"/>
        <v/>
      </c>
      <c r="Q481" s="117" t="str">
        <f t="shared" si="123"/>
        <v/>
      </c>
    </row>
    <row r="482" spans="1:17" ht="14.4" x14ac:dyDescent="0.3">
      <c r="A482" s="116" t="str">
        <f t="shared" si="124"/>
        <v/>
      </c>
      <c r="B482" s="117" t="str">
        <f t="shared" si="125"/>
        <v/>
      </c>
      <c r="C482" s="117" t="str">
        <f t="shared" si="112"/>
        <v/>
      </c>
      <c r="D482" s="117" t="str">
        <f t="shared" si="113"/>
        <v/>
      </c>
      <c r="E482" s="117" t="str">
        <f t="shared" si="114"/>
        <v/>
      </c>
      <c r="F482" s="117" t="str">
        <f t="shared" si="115"/>
        <v/>
      </c>
      <c r="H482" s="117" t="str">
        <f t="shared" si="126"/>
        <v/>
      </c>
      <c r="I482" s="117" t="str">
        <f t="shared" si="116"/>
        <v/>
      </c>
      <c r="J482" s="117" t="str">
        <f t="shared" si="117"/>
        <v/>
      </c>
      <c r="K482" s="117" t="str">
        <f t="shared" si="118"/>
        <v/>
      </c>
      <c r="L482" s="117" t="str">
        <f t="shared" si="119"/>
        <v/>
      </c>
      <c r="M482" s="117" t="str">
        <f t="shared" si="127"/>
        <v/>
      </c>
      <c r="N482" s="117" t="str">
        <f t="shared" si="120"/>
        <v/>
      </c>
      <c r="O482" s="117" t="str">
        <f t="shared" si="121"/>
        <v/>
      </c>
      <c r="P482" s="117" t="str">
        <f t="shared" si="122"/>
        <v/>
      </c>
      <c r="Q482" s="117" t="str">
        <f t="shared" si="123"/>
        <v/>
      </c>
    </row>
    <row r="483" spans="1:17" ht="14.4" x14ac:dyDescent="0.3">
      <c r="A483" s="116" t="str">
        <f t="shared" si="124"/>
        <v/>
      </c>
      <c r="B483" s="117" t="str">
        <f t="shared" si="125"/>
        <v/>
      </c>
      <c r="C483" s="117" t="str">
        <f t="shared" si="112"/>
        <v/>
      </c>
      <c r="D483" s="117" t="str">
        <f t="shared" si="113"/>
        <v/>
      </c>
      <c r="E483" s="117" t="str">
        <f t="shared" si="114"/>
        <v/>
      </c>
      <c r="F483" s="117" t="str">
        <f t="shared" si="115"/>
        <v/>
      </c>
      <c r="H483" s="117" t="str">
        <f t="shared" si="126"/>
        <v/>
      </c>
      <c r="I483" s="117" t="str">
        <f t="shared" si="116"/>
        <v/>
      </c>
      <c r="J483" s="117" t="str">
        <f t="shared" si="117"/>
        <v/>
      </c>
      <c r="K483" s="117" t="str">
        <f t="shared" si="118"/>
        <v/>
      </c>
      <c r="L483" s="117" t="str">
        <f t="shared" si="119"/>
        <v/>
      </c>
      <c r="M483" s="117" t="str">
        <f t="shared" si="127"/>
        <v/>
      </c>
      <c r="N483" s="117" t="str">
        <f t="shared" si="120"/>
        <v/>
      </c>
      <c r="O483" s="117" t="str">
        <f t="shared" si="121"/>
        <v/>
      </c>
      <c r="P483" s="117" t="str">
        <f t="shared" si="122"/>
        <v/>
      </c>
      <c r="Q483" s="117" t="str">
        <f t="shared" si="123"/>
        <v/>
      </c>
    </row>
    <row r="484" spans="1:17" ht="14.4" x14ac:dyDescent="0.3">
      <c r="A484" s="116" t="str">
        <f t="shared" si="124"/>
        <v/>
      </c>
      <c r="B484" s="117" t="str">
        <f t="shared" si="125"/>
        <v/>
      </c>
      <c r="C484" s="117" t="str">
        <f t="shared" si="112"/>
        <v/>
      </c>
      <c r="D484" s="117" t="str">
        <f t="shared" si="113"/>
        <v/>
      </c>
      <c r="E484" s="117" t="str">
        <f t="shared" si="114"/>
        <v/>
      </c>
      <c r="F484" s="117" t="str">
        <f t="shared" si="115"/>
        <v/>
      </c>
      <c r="H484" s="117" t="str">
        <f t="shared" si="126"/>
        <v/>
      </c>
      <c r="I484" s="117" t="str">
        <f t="shared" si="116"/>
        <v/>
      </c>
      <c r="J484" s="117" t="str">
        <f t="shared" si="117"/>
        <v/>
      </c>
      <c r="K484" s="117" t="str">
        <f t="shared" si="118"/>
        <v/>
      </c>
      <c r="L484" s="117" t="str">
        <f t="shared" si="119"/>
        <v/>
      </c>
      <c r="M484" s="117" t="str">
        <f t="shared" si="127"/>
        <v/>
      </c>
      <c r="N484" s="117" t="str">
        <f t="shared" si="120"/>
        <v/>
      </c>
      <c r="O484" s="117" t="str">
        <f t="shared" si="121"/>
        <v/>
      </c>
      <c r="P484" s="117" t="str">
        <f t="shared" si="122"/>
        <v/>
      </c>
      <c r="Q484" s="117" t="str">
        <f t="shared" si="123"/>
        <v/>
      </c>
    </row>
    <row r="485" spans="1:17" ht="14.4" x14ac:dyDescent="0.3">
      <c r="A485" s="116" t="str">
        <f t="shared" si="124"/>
        <v/>
      </c>
      <c r="B485" s="117" t="str">
        <f t="shared" si="125"/>
        <v/>
      </c>
      <c r="C485" s="117" t="str">
        <f t="shared" si="112"/>
        <v/>
      </c>
      <c r="D485" s="117" t="str">
        <f t="shared" si="113"/>
        <v/>
      </c>
      <c r="E485" s="117" t="str">
        <f t="shared" si="114"/>
        <v/>
      </c>
      <c r="F485" s="117" t="str">
        <f t="shared" si="115"/>
        <v/>
      </c>
      <c r="H485" s="117" t="str">
        <f t="shared" si="126"/>
        <v/>
      </c>
      <c r="I485" s="117" t="str">
        <f t="shared" si="116"/>
        <v/>
      </c>
      <c r="J485" s="117" t="str">
        <f t="shared" si="117"/>
        <v/>
      </c>
      <c r="K485" s="117" t="str">
        <f t="shared" si="118"/>
        <v/>
      </c>
      <c r="L485" s="117" t="str">
        <f t="shared" si="119"/>
        <v/>
      </c>
      <c r="M485" s="117" t="str">
        <f t="shared" si="127"/>
        <v/>
      </c>
      <c r="N485" s="117" t="str">
        <f t="shared" si="120"/>
        <v/>
      </c>
      <c r="O485" s="117" t="str">
        <f t="shared" si="121"/>
        <v/>
      </c>
      <c r="P485" s="117" t="str">
        <f t="shared" si="122"/>
        <v/>
      </c>
      <c r="Q485" s="117" t="str">
        <f t="shared" si="123"/>
        <v/>
      </c>
    </row>
    <row r="486" spans="1:17" ht="14.4" x14ac:dyDescent="0.3">
      <c r="A486" s="116" t="str">
        <f t="shared" si="124"/>
        <v/>
      </c>
      <c r="B486" s="117" t="str">
        <f t="shared" si="125"/>
        <v/>
      </c>
      <c r="C486" s="117" t="str">
        <f t="shared" si="112"/>
        <v/>
      </c>
      <c r="D486" s="117" t="str">
        <f t="shared" si="113"/>
        <v/>
      </c>
      <c r="E486" s="117" t="str">
        <f t="shared" si="114"/>
        <v/>
      </c>
      <c r="F486" s="117" t="str">
        <f t="shared" si="115"/>
        <v/>
      </c>
      <c r="H486" s="117" t="str">
        <f t="shared" si="126"/>
        <v/>
      </c>
      <c r="I486" s="117" t="str">
        <f t="shared" si="116"/>
        <v/>
      </c>
      <c r="J486" s="117" t="str">
        <f t="shared" si="117"/>
        <v/>
      </c>
      <c r="K486" s="117" t="str">
        <f t="shared" si="118"/>
        <v/>
      </c>
      <c r="L486" s="117" t="str">
        <f t="shared" si="119"/>
        <v/>
      </c>
      <c r="M486" s="117" t="str">
        <f t="shared" si="127"/>
        <v/>
      </c>
      <c r="N486" s="117" t="str">
        <f t="shared" si="120"/>
        <v/>
      </c>
      <c r="O486" s="117" t="str">
        <f t="shared" si="121"/>
        <v/>
      </c>
      <c r="P486" s="117" t="str">
        <f t="shared" si="122"/>
        <v/>
      </c>
      <c r="Q486" s="117" t="str">
        <f t="shared" si="123"/>
        <v/>
      </c>
    </row>
    <row r="487" spans="1:17" ht="14.4" x14ac:dyDescent="0.3">
      <c r="A487" s="116" t="str">
        <f t="shared" si="124"/>
        <v/>
      </c>
      <c r="B487" s="117" t="str">
        <f t="shared" si="125"/>
        <v/>
      </c>
      <c r="C487" s="117" t="str">
        <f t="shared" si="112"/>
        <v/>
      </c>
      <c r="D487" s="117" t="str">
        <f t="shared" si="113"/>
        <v/>
      </c>
      <c r="E487" s="117" t="str">
        <f t="shared" si="114"/>
        <v/>
      </c>
      <c r="F487" s="117" t="str">
        <f t="shared" si="115"/>
        <v/>
      </c>
      <c r="H487" s="117" t="str">
        <f t="shared" si="126"/>
        <v/>
      </c>
      <c r="I487" s="117" t="str">
        <f t="shared" si="116"/>
        <v/>
      </c>
      <c r="J487" s="117" t="str">
        <f t="shared" si="117"/>
        <v/>
      </c>
      <c r="K487" s="117" t="str">
        <f t="shared" si="118"/>
        <v/>
      </c>
      <c r="L487" s="117" t="str">
        <f t="shared" si="119"/>
        <v/>
      </c>
      <c r="M487" s="117" t="str">
        <f t="shared" si="127"/>
        <v/>
      </c>
      <c r="N487" s="117" t="str">
        <f t="shared" si="120"/>
        <v/>
      </c>
      <c r="O487" s="117" t="str">
        <f t="shared" si="121"/>
        <v/>
      </c>
      <c r="P487" s="117" t="str">
        <f t="shared" si="122"/>
        <v/>
      </c>
      <c r="Q487" s="117" t="str">
        <f t="shared" si="123"/>
        <v/>
      </c>
    </row>
    <row r="488" spans="1:17" ht="14.4" x14ac:dyDescent="0.3">
      <c r="A488" s="116" t="str">
        <f t="shared" si="124"/>
        <v/>
      </c>
      <c r="B488" s="117" t="str">
        <f t="shared" si="125"/>
        <v/>
      </c>
      <c r="C488" s="117" t="str">
        <f t="shared" si="112"/>
        <v/>
      </c>
      <c r="D488" s="117" t="str">
        <f t="shared" si="113"/>
        <v/>
      </c>
      <c r="E488" s="117" t="str">
        <f t="shared" si="114"/>
        <v/>
      </c>
      <c r="F488" s="117" t="str">
        <f t="shared" si="115"/>
        <v/>
      </c>
      <c r="H488" s="117" t="str">
        <f t="shared" si="126"/>
        <v/>
      </c>
      <c r="I488" s="117" t="str">
        <f t="shared" si="116"/>
        <v/>
      </c>
      <c r="J488" s="117" t="str">
        <f t="shared" si="117"/>
        <v/>
      </c>
      <c r="K488" s="117" t="str">
        <f t="shared" si="118"/>
        <v/>
      </c>
      <c r="L488" s="117" t="str">
        <f t="shared" si="119"/>
        <v/>
      </c>
      <c r="M488" s="117" t="str">
        <f t="shared" si="127"/>
        <v/>
      </c>
      <c r="N488" s="117" t="str">
        <f t="shared" si="120"/>
        <v/>
      </c>
      <c r="O488" s="117" t="str">
        <f t="shared" si="121"/>
        <v/>
      </c>
      <c r="P488" s="117" t="str">
        <f t="shared" si="122"/>
        <v/>
      </c>
      <c r="Q488" s="117" t="str">
        <f t="shared" si="123"/>
        <v/>
      </c>
    </row>
    <row r="489" spans="1:17" ht="14.4" x14ac:dyDescent="0.3">
      <c r="A489" s="116" t="str">
        <f t="shared" si="124"/>
        <v/>
      </c>
      <c r="B489" s="117" t="str">
        <f t="shared" si="125"/>
        <v/>
      </c>
      <c r="C489" s="117" t="str">
        <f t="shared" si="112"/>
        <v/>
      </c>
      <c r="D489" s="117" t="str">
        <f t="shared" si="113"/>
        <v/>
      </c>
      <c r="E489" s="117" t="str">
        <f t="shared" si="114"/>
        <v/>
      </c>
      <c r="F489" s="117" t="str">
        <f t="shared" si="115"/>
        <v/>
      </c>
      <c r="H489" s="117" t="str">
        <f t="shared" si="126"/>
        <v/>
      </c>
      <c r="I489" s="117" t="str">
        <f t="shared" si="116"/>
        <v/>
      </c>
      <c r="J489" s="117" t="str">
        <f t="shared" si="117"/>
        <v/>
      </c>
      <c r="K489" s="117" t="str">
        <f t="shared" si="118"/>
        <v/>
      </c>
      <c r="L489" s="117" t="str">
        <f t="shared" si="119"/>
        <v/>
      </c>
      <c r="M489" s="117" t="str">
        <f t="shared" si="127"/>
        <v/>
      </c>
      <c r="N489" s="117" t="str">
        <f t="shared" si="120"/>
        <v/>
      </c>
      <c r="O489" s="117" t="str">
        <f t="shared" si="121"/>
        <v/>
      </c>
      <c r="P489" s="117" t="str">
        <f t="shared" si="122"/>
        <v/>
      </c>
      <c r="Q489" s="117" t="str">
        <f t="shared" si="123"/>
        <v/>
      </c>
    </row>
    <row r="490" spans="1:17" ht="14.4" x14ac:dyDescent="0.3">
      <c r="A490" s="116" t="str">
        <f t="shared" si="124"/>
        <v/>
      </c>
      <c r="B490" s="117" t="str">
        <f t="shared" si="125"/>
        <v/>
      </c>
      <c r="C490" s="117" t="str">
        <f t="shared" si="112"/>
        <v/>
      </c>
      <c r="D490" s="117" t="str">
        <f t="shared" si="113"/>
        <v/>
      </c>
      <c r="E490" s="117" t="str">
        <f t="shared" si="114"/>
        <v/>
      </c>
      <c r="F490" s="117" t="str">
        <f t="shared" si="115"/>
        <v/>
      </c>
      <c r="H490" s="117" t="str">
        <f t="shared" si="126"/>
        <v/>
      </c>
      <c r="I490" s="117" t="str">
        <f t="shared" si="116"/>
        <v/>
      </c>
      <c r="J490" s="117" t="str">
        <f t="shared" si="117"/>
        <v/>
      </c>
      <c r="K490" s="117" t="str">
        <f t="shared" si="118"/>
        <v/>
      </c>
      <c r="L490" s="117" t="str">
        <f t="shared" si="119"/>
        <v/>
      </c>
      <c r="M490" s="117" t="str">
        <f t="shared" si="127"/>
        <v/>
      </c>
      <c r="N490" s="117" t="str">
        <f t="shared" si="120"/>
        <v/>
      </c>
      <c r="O490" s="117" t="str">
        <f t="shared" si="121"/>
        <v/>
      </c>
      <c r="P490" s="117" t="str">
        <f t="shared" si="122"/>
        <v/>
      </c>
      <c r="Q490" s="117" t="str">
        <f t="shared" si="123"/>
        <v/>
      </c>
    </row>
    <row r="491" spans="1:17" ht="14.4" x14ac:dyDescent="0.3">
      <c r="A491" s="116" t="str">
        <f t="shared" si="124"/>
        <v/>
      </c>
      <c r="B491" s="117" t="str">
        <f t="shared" si="125"/>
        <v/>
      </c>
      <c r="C491" s="117" t="str">
        <f t="shared" si="112"/>
        <v/>
      </c>
      <c r="D491" s="117" t="str">
        <f t="shared" si="113"/>
        <v/>
      </c>
      <c r="E491" s="117" t="str">
        <f t="shared" si="114"/>
        <v/>
      </c>
      <c r="F491" s="117" t="str">
        <f t="shared" si="115"/>
        <v/>
      </c>
      <c r="H491" s="117" t="str">
        <f t="shared" si="126"/>
        <v/>
      </c>
      <c r="I491" s="117" t="str">
        <f t="shared" si="116"/>
        <v/>
      </c>
      <c r="J491" s="117" t="str">
        <f t="shared" si="117"/>
        <v/>
      </c>
      <c r="K491" s="117" t="str">
        <f t="shared" si="118"/>
        <v/>
      </c>
      <c r="L491" s="117" t="str">
        <f t="shared" si="119"/>
        <v/>
      </c>
      <c r="M491" s="117" t="str">
        <f t="shared" si="127"/>
        <v/>
      </c>
      <c r="N491" s="117" t="str">
        <f t="shared" si="120"/>
        <v/>
      </c>
      <c r="O491" s="117" t="str">
        <f t="shared" si="121"/>
        <v/>
      </c>
      <c r="P491" s="117" t="str">
        <f t="shared" si="122"/>
        <v/>
      </c>
      <c r="Q491" s="117" t="str">
        <f t="shared" si="123"/>
        <v/>
      </c>
    </row>
    <row r="492" spans="1:17" ht="14.4" x14ac:dyDescent="0.3">
      <c r="A492" s="116" t="str">
        <f t="shared" si="124"/>
        <v/>
      </c>
      <c r="B492" s="117" t="str">
        <f t="shared" si="125"/>
        <v/>
      </c>
      <c r="C492" s="117" t="str">
        <f t="shared" si="112"/>
        <v/>
      </c>
      <c r="D492" s="117" t="str">
        <f t="shared" si="113"/>
        <v/>
      </c>
      <c r="E492" s="117" t="str">
        <f t="shared" si="114"/>
        <v/>
      </c>
      <c r="F492" s="117" t="str">
        <f t="shared" si="115"/>
        <v/>
      </c>
      <c r="H492" s="117" t="str">
        <f t="shared" si="126"/>
        <v/>
      </c>
      <c r="I492" s="117" t="str">
        <f t="shared" si="116"/>
        <v/>
      </c>
      <c r="J492" s="117" t="str">
        <f t="shared" si="117"/>
        <v/>
      </c>
      <c r="K492" s="117" t="str">
        <f t="shared" si="118"/>
        <v/>
      </c>
      <c r="L492" s="117" t="str">
        <f t="shared" si="119"/>
        <v/>
      </c>
      <c r="M492" s="117" t="str">
        <f t="shared" si="127"/>
        <v/>
      </c>
      <c r="N492" s="117" t="str">
        <f t="shared" si="120"/>
        <v/>
      </c>
      <c r="O492" s="117" t="str">
        <f t="shared" si="121"/>
        <v/>
      </c>
      <c r="P492" s="117" t="str">
        <f t="shared" si="122"/>
        <v/>
      </c>
      <c r="Q492" s="117" t="str">
        <f t="shared" si="123"/>
        <v/>
      </c>
    </row>
    <row r="493" spans="1:17" ht="14.4" x14ac:dyDescent="0.3">
      <c r="A493" s="116" t="str">
        <f t="shared" si="124"/>
        <v/>
      </c>
      <c r="B493" s="117" t="str">
        <f t="shared" si="125"/>
        <v/>
      </c>
      <c r="C493" s="117" t="str">
        <f t="shared" si="112"/>
        <v/>
      </c>
      <c r="D493" s="117" t="str">
        <f t="shared" si="113"/>
        <v/>
      </c>
      <c r="E493" s="117" t="str">
        <f t="shared" si="114"/>
        <v/>
      </c>
      <c r="F493" s="117" t="str">
        <f t="shared" si="115"/>
        <v/>
      </c>
      <c r="H493" s="117" t="str">
        <f t="shared" si="126"/>
        <v/>
      </c>
      <c r="I493" s="117" t="str">
        <f t="shared" si="116"/>
        <v/>
      </c>
      <c r="J493" s="117" t="str">
        <f t="shared" si="117"/>
        <v/>
      </c>
      <c r="K493" s="117" t="str">
        <f t="shared" si="118"/>
        <v/>
      </c>
      <c r="L493" s="117" t="str">
        <f t="shared" si="119"/>
        <v/>
      </c>
      <c r="M493" s="117" t="str">
        <f t="shared" si="127"/>
        <v/>
      </c>
      <c r="N493" s="117" t="str">
        <f t="shared" si="120"/>
        <v/>
      </c>
      <c r="O493" s="117" t="str">
        <f t="shared" si="121"/>
        <v/>
      </c>
      <c r="P493" s="117" t="str">
        <f t="shared" si="122"/>
        <v/>
      </c>
      <c r="Q493" s="117" t="str">
        <f t="shared" si="123"/>
        <v/>
      </c>
    </row>
    <row r="494" spans="1:17" ht="14.4" x14ac:dyDescent="0.3">
      <c r="A494" s="116" t="str">
        <f t="shared" si="124"/>
        <v/>
      </c>
      <c r="B494" s="117" t="str">
        <f t="shared" si="125"/>
        <v/>
      </c>
      <c r="C494" s="117" t="str">
        <f t="shared" si="112"/>
        <v/>
      </c>
      <c r="D494" s="117" t="str">
        <f t="shared" si="113"/>
        <v/>
      </c>
      <c r="E494" s="117" t="str">
        <f t="shared" si="114"/>
        <v/>
      </c>
      <c r="F494" s="117" t="str">
        <f t="shared" si="115"/>
        <v/>
      </c>
      <c r="H494" s="117" t="str">
        <f t="shared" si="126"/>
        <v/>
      </c>
      <c r="I494" s="117" t="str">
        <f t="shared" si="116"/>
        <v/>
      </c>
      <c r="J494" s="117" t="str">
        <f t="shared" si="117"/>
        <v/>
      </c>
      <c r="K494" s="117" t="str">
        <f t="shared" si="118"/>
        <v/>
      </c>
      <c r="L494" s="117" t="str">
        <f t="shared" si="119"/>
        <v/>
      </c>
      <c r="M494" s="117" t="str">
        <f t="shared" si="127"/>
        <v/>
      </c>
      <c r="N494" s="117" t="str">
        <f t="shared" si="120"/>
        <v/>
      </c>
      <c r="O494" s="117" t="str">
        <f t="shared" si="121"/>
        <v/>
      </c>
      <c r="P494" s="117" t="str">
        <f t="shared" si="122"/>
        <v/>
      </c>
      <c r="Q494" s="117" t="str">
        <f t="shared" si="123"/>
        <v/>
      </c>
    </row>
    <row r="495" spans="1:17" ht="14.4" x14ac:dyDescent="0.3">
      <c r="A495" s="116" t="str">
        <f t="shared" si="124"/>
        <v/>
      </c>
      <c r="B495" s="117" t="str">
        <f t="shared" si="125"/>
        <v/>
      </c>
      <c r="C495" s="117" t="str">
        <f t="shared" si="112"/>
        <v/>
      </c>
      <c r="D495" s="117" t="str">
        <f t="shared" si="113"/>
        <v/>
      </c>
      <c r="E495" s="117" t="str">
        <f t="shared" si="114"/>
        <v/>
      </c>
      <c r="F495" s="117" t="str">
        <f t="shared" si="115"/>
        <v/>
      </c>
      <c r="H495" s="117" t="str">
        <f t="shared" si="126"/>
        <v/>
      </c>
      <c r="I495" s="117" t="str">
        <f t="shared" si="116"/>
        <v/>
      </c>
      <c r="J495" s="117" t="str">
        <f t="shared" si="117"/>
        <v/>
      </c>
      <c r="K495" s="117" t="str">
        <f t="shared" si="118"/>
        <v/>
      </c>
      <c r="L495" s="117" t="str">
        <f t="shared" si="119"/>
        <v/>
      </c>
      <c r="M495" s="117" t="str">
        <f t="shared" si="127"/>
        <v/>
      </c>
      <c r="N495" s="117" t="str">
        <f t="shared" si="120"/>
        <v/>
      </c>
      <c r="O495" s="117" t="str">
        <f t="shared" si="121"/>
        <v/>
      </c>
      <c r="P495" s="117" t="str">
        <f t="shared" si="122"/>
        <v/>
      </c>
      <c r="Q495" s="117" t="str">
        <f t="shared" si="123"/>
        <v/>
      </c>
    </row>
    <row r="496" spans="1:17" ht="14.4" x14ac:dyDescent="0.3">
      <c r="A496" s="116" t="str">
        <f t="shared" si="124"/>
        <v/>
      </c>
      <c r="B496" s="117" t="str">
        <f t="shared" si="125"/>
        <v/>
      </c>
      <c r="C496" s="117" t="str">
        <f t="shared" si="112"/>
        <v/>
      </c>
      <c r="D496" s="117" t="str">
        <f t="shared" si="113"/>
        <v/>
      </c>
      <c r="E496" s="117" t="str">
        <f t="shared" si="114"/>
        <v/>
      </c>
      <c r="F496" s="117" t="str">
        <f t="shared" si="115"/>
        <v/>
      </c>
      <c r="H496" s="117" t="str">
        <f t="shared" si="126"/>
        <v/>
      </c>
      <c r="I496" s="117" t="str">
        <f t="shared" si="116"/>
        <v/>
      </c>
      <c r="J496" s="117" t="str">
        <f t="shared" si="117"/>
        <v/>
      </c>
      <c r="K496" s="117" t="str">
        <f t="shared" si="118"/>
        <v/>
      </c>
      <c r="L496" s="117" t="str">
        <f t="shared" si="119"/>
        <v/>
      </c>
      <c r="M496" s="117" t="str">
        <f t="shared" si="127"/>
        <v/>
      </c>
      <c r="N496" s="117" t="str">
        <f t="shared" si="120"/>
        <v/>
      </c>
      <c r="O496" s="117" t="str">
        <f t="shared" si="121"/>
        <v/>
      </c>
      <c r="P496" s="117" t="str">
        <f t="shared" si="122"/>
        <v/>
      </c>
      <c r="Q496" s="117" t="str">
        <f t="shared" si="123"/>
        <v/>
      </c>
    </row>
    <row r="497" spans="1:17" ht="14.4" x14ac:dyDescent="0.3">
      <c r="A497" s="116" t="str">
        <f t="shared" si="124"/>
        <v/>
      </c>
      <c r="B497" s="117" t="str">
        <f t="shared" si="125"/>
        <v/>
      </c>
      <c r="C497" s="117" t="str">
        <f t="shared" si="112"/>
        <v/>
      </c>
      <c r="D497" s="117" t="str">
        <f t="shared" si="113"/>
        <v/>
      </c>
      <c r="E497" s="117" t="str">
        <f t="shared" si="114"/>
        <v/>
      </c>
      <c r="F497" s="117" t="str">
        <f t="shared" si="115"/>
        <v/>
      </c>
      <c r="H497" s="117" t="str">
        <f t="shared" si="126"/>
        <v/>
      </c>
      <c r="I497" s="117" t="str">
        <f t="shared" si="116"/>
        <v/>
      </c>
      <c r="J497" s="117" t="str">
        <f t="shared" si="117"/>
        <v/>
      </c>
      <c r="K497" s="117" t="str">
        <f t="shared" si="118"/>
        <v/>
      </c>
      <c r="L497" s="117" t="str">
        <f t="shared" si="119"/>
        <v/>
      </c>
      <c r="M497" s="117" t="str">
        <f t="shared" si="127"/>
        <v/>
      </c>
      <c r="N497" s="117" t="str">
        <f t="shared" si="120"/>
        <v/>
      </c>
      <c r="O497" s="117" t="str">
        <f t="shared" si="121"/>
        <v/>
      </c>
      <c r="P497" s="117" t="str">
        <f t="shared" si="122"/>
        <v/>
      </c>
      <c r="Q497" s="117" t="str">
        <f t="shared" si="123"/>
        <v/>
      </c>
    </row>
    <row r="498" spans="1:17" ht="14.4" x14ac:dyDescent="0.3">
      <c r="A498" s="116" t="str">
        <f t="shared" si="124"/>
        <v/>
      </c>
      <c r="B498" s="117" t="str">
        <f t="shared" si="125"/>
        <v/>
      </c>
      <c r="C498" s="117" t="str">
        <f t="shared" si="112"/>
        <v/>
      </c>
      <c r="D498" s="117" t="str">
        <f t="shared" si="113"/>
        <v/>
      </c>
      <c r="E498" s="117" t="str">
        <f t="shared" si="114"/>
        <v/>
      </c>
      <c r="F498" s="117" t="str">
        <f t="shared" si="115"/>
        <v/>
      </c>
      <c r="H498" s="117" t="str">
        <f t="shared" si="126"/>
        <v/>
      </c>
      <c r="I498" s="117" t="str">
        <f t="shared" si="116"/>
        <v/>
      </c>
      <c r="J498" s="117" t="str">
        <f t="shared" si="117"/>
        <v/>
      </c>
      <c r="K498" s="117" t="str">
        <f t="shared" si="118"/>
        <v/>
      </c>
      <c r="L498" s="117" t="str">
        <f t="shared" si="119"/>
        <v/>
      </c>
      <c r="M498" s="117" t="str">
        <f t="shared" si="127"/>
        <v/>
      </c>
      <c r="N498" s="117" t="str">
        <f t="shared" si="120"/>
        <v/>
      </c>
      <c r="O498" s="117" t="str">
        <f t="shared" si="121"/>
        <v/>
      </c>
      <c r="P498" s="117" t="str">
        <f t="shared" si="122"/>
        <v/>
      </c>
      <c r="Q498" s="117" t="str">
        <f t="shared" si="123"/>
        <v/>
      </c>
    </row>
    <row r="499" spans="1:17" ht="14.4" x14ac:dyDescent="0.3">
      <c r="A499" s="116" t="str">
        <f t="shared" si="124"/>
        <v/>
      </c>
      <c r="B499" s="117" t="str">
        <f t="shared" si="125"/>
        <v/>
      </c>
      <c r="C499" s="117" t="str">
        <f t="shared" si="112"/>
        <v/>
      </c>
      <c r="D499" s="117" t="str">
        <f t="shared" si="113"/>
        <v/>
      </c>
      <c r="E499" s="117" t="str">
        <f t="shared" si="114"/>
        <v/>
      </c>
      <c r="F499" s="117" t="str">
        <f t="shared" si="115"/>
        <v/>
      </c>
      <c r="H499" s="117" t="str">
        <f t="shared" si="126"/>
        <v/>
      </c>
      <c r="I499" s="117" t="str">
        <f t="shared" si="116"/>
        <v/>
      </c>
      <c r="J499" s="117" t="str">
        <f t="shared" si="117"/>
        <v/>
      </c>
      <c r="K499" s="117" t="str">
        <f t="shared" si="118"/>
        <v/>
      </c>
      <c r="L499" s="117" t="str">
        <f t="shared" si="119"/>
        <v/>
      </c>
      <c r="M499" s="117" t="str">
        <f t="shared" si="127"/>
        <v/>
      </c>
      <c r="N499" s="117" t="str">
        <f t="shared" si="120"/>
        <v/>
      </c>
      <c r="O499" s="117" t="str">
        <f t="shared" si="121"/>
        <v/>
      </c>
      <c r="P499" s="117" t="str">
        <f t="shared" si="122"/>
        <v/>
      </c>
      <c r="Q499" s="117" t="str">
        <f t="shared" si="123"/>
        <v/>
      </c>
    </row>
    <row r="500" spans="1:17" ht="14.4" x14ac:dyDescent="0.3">
      <c r="A500" s="116" t="str">
        <f t="shared" si="124"/>
        <v/>
      </c>
      <c r="B500" s="117" t="str">
        <f t="shared" si="125"/>
        <v/>
      </c>
      <c r="C500" s="117" t="str">
        <f t="shared" si="112"/>
        <v/>
      </c>
      <c r="D500" s="117" t="str">
        <f t="shared" si="113"/>
        <v/>
      </c>
      <c r="E500" s="117" t="str">
        <f t="shared" si="114"/>
        <v/>
      </c>
      <c r="F500" s="117" t="str">
        <f t="shared" si="115"/>
        <v/>
      </c>
      <c r="H500" s="117" t="str">
        <f t="shared" si="126"/>
        <v/>
      </c>
      <c r="I500" s="117" t="str">
        <f t="shared" si="116"/>
        <v/>
      </c>
      <c r="J500" s="117" t="str">
        <f t="shared" si="117"/>
        <v/>
      </c>
      <c r="K500" s="117" t="str">
        <f t="shared" si="118"/>
        <v/>
      </c>
      <c r="L500" s="117" t="str">
        <f t="shared" si="119"/>
        <v/>
      </c>
      <c r="M500" s="117" t="str">
        <f t="shared" si="127"/>
        <v/>
      </c>
      <c r="N500" s="117" t="str">
        <f t="shared" si="120"/>
        <v/>
      </c>
      <c r="O500" s="117" t="str">
        <f t="shared" si="121"/>
        <v/>
      </c>
      <c r="P500" s="117" t="str">
        <f t="shared" si="122"/>
        <v/>
      </c>
      <c r="Q500" s="117" t="str">
        <f t="shared" si="123"/>
        <v/>
      </c>
    </row>
    <row r="501" spans="1:17" ht="14.4" x14ac:dyDescent="0.3">
      <c r="A501" s="116" t="str">
        <f t="shared" si="124"/>
        <v/>
      </c>
      <c r="B501" s="117" t="str">
        <f t="shared" si="125"/>
        <v/>
      </c>
      <c r="C501" s="117" t="str">
        <f t="shared" si="112"/>
        <v/>
      </c>
      <c r="D501" s="117" t="str">
        <f t="shared" si="113"/>
        <v/>
      </c>
      <c r="E501" s="117" t="str">
        <f t="shared" si="114"/>
        <v/>
      </c>
      <c r="F501" s="117" t="str">
        <f t="shared" si="115"/>
        <v/>
      </c>
      <c r="H501" s="117" t="str">
        <f t="shared" si="126"/>
        <v/>
      </c>
      <c r="I501" s="117" t="str">
        <f t="shared" si="116"/>
        <v/>
      </c>
      <c r="J501" s="117" t="str">
        <f t="shared" si="117"/>
        <v/>
      </c>
      <c r="K501" s="117" t="str">
        <f t="shared" si="118"/>
        <v/>
      </c>
      <c r="L501" s="117" t="str">
        <f t="shared" si="119"/>
        <v/>
      </c>
      <c r="M501" s="117" t="str">
        <f t="shared" si="127"/>
        <v/>
      </c>
      <c r="N501" s="117" t="str">
        <f t="shared" si="120"/>
        <v/>
      </c>
      <c r="O501" s="117" t="str">
        <f t="shared" si="121"/>
        <v/>
      </c>
      <c r="P501" s="117" t="str">
        <f t="shared" si="122"/>
        <v/>
      </c>
      <c r="Q501" s="117" t="str">
        <f t="shared" si="123"/>
        <v/>
      </c>
    </row>
    <row r="502" spans="1:17" ht="14.4" x14ac:dyDescent="0.3">
      <c r="A502" s="116" t="str">
        <f t="shared" si="124"/>
        <v/>
      </c>
      <c r="B502" s="117" t="str">
        <f t="shared" si="125"/>
        <v/>
      </c>
      <c r="C502" s="117" t="str">
        <f t="shared" si="112"/>
        <v/>
      </c>
      <c r="D502" s="117" t="str">
        <f t="shared" si="113"/>
        <v/>
      </c>
      <c r="E502" s="117" t="str">
        <f t="shared" si="114"/>
        <v/>
      </c>
      <c r="F502" s="117" t="str">
        <f t="shared" si="115"/>
        <v/>
      </c>
      <c r="H502" s="117" t="str">
        <f t="shared" si="126"/>
        <v/>
      </c>
      <c r="I502" s="117" t="str">
        <f t="shared" si="116"/>
        <v/>
      </c>
      <c r="J502" s="117" t="str">
        <f t="shared" si="117"/>
        <v/>
      </c>
      <c r="K502" s="117" t="str">
        <f t="shared" si="118"/>
        <v/>
      </c>
      <c r="L502" s="117" t="str">
        <f t="shared" si="119"/>
        <v/>
      </c>
      <c r="M502" s="117" t="str">
        <f t="shared" si="127"/>
        <v/>
      </c>
      <c r="N502" s="117" t="str">
        <f t="shared" si="120"/>
        <v/>
      </c>
      <c r="O502" s="117" t="str">
        <f t="shared" si="121"/>
        <v/>
      </c>
      <c r="P502" s="117" t="str">
        <f t="shared" si="122"/>
        <v/>
      </c>
      <c r="Q502" s="117" t="str">
        <f t="shared" si="123"/>
        <v/>
      </c>
    </row>
    <row r="503" spans="1:17" ht="14.4" x14ac:dyDescent="0.3">
      <c r="A503" s="116" t="str">
        <f t="shared" si="124"/>
        <v/>
      </c>
      <c r="B503" s="117" t="str">
        <f t="shared" si="125"/>
        <v/>
      </c>
      <c r="C503" s="117" t="str">
        <f t="shared" si="112"/>
        <v/>
      </c>
      <c r="D503" s="117" t="str">
        <f t="shared" si="113"/>
        <v/>
      </c>
      <c r="E503" s="117" t="str">
        <f t="shared" si="114"/>
        <v/>
      </c>
      <c r="F503" s="117" t="str">
        <f t="shared" si="115"/>
        <v/>
      </c>
      <c r="H503" s="117" t="str">
        <f t="shared" si="126"/>
        <v/>
      </c>
      <c r="I503" s="117" t="str">
        <f t="shared" si="116"/>
        <v/>
      </c>
      <c r="J503" s="117" t="str">
        <f t="shared" si="117"/>
        <v/>
      </c>
      <c r="K503" s="117" t="str">
        <f t="shared" si="118"/>
        <v/>
      </c>
      <c r="L503" s="117" t="str">
        <f t="shared" si="119"/>
        <v/>
      </c>
      <c r="M503" s="117" t="str">
        <f t="shared" si="127"/>
        <v/>
      </c>
      <c r="N503" s="117" t="str">
        <f t="shared" si="120"/>
        <v/>
      </c>
      <c r="O503" s="117" t="str">
        <f t="shared" si="121"/>
        <v/>
      </c>
      <c r="P503" s="117" t="str">
        <f t="shared" si="122"/>
        <v/>
      </c>
      <c r="Q503" s="117" t="str">
        <f t="shared" si="123"/>
        <v/>
      </c>
    </row>
    <row r="504" spans="1:17" ht="14.4" x14ac:dyDescent="0.3">
      <c r="A504" s="116" t="str">
        <f t="shared" si="124"/>
        <v/>
      </c>
      <c r="B504" s="117" t="str">
        <f t="shared" si="125"/>
        <v/>
      </c>
      <c r="C504" s="117" t="str">
        <f t="shared" si="112"/>
        <v/>
      </c>
      <c r="D504" s="117" t="str">
        <f t="shared" si="113"/>
        <v/>
      </c>
      <c r="E504" s="117" t="str">
        <f t="shared" si="114"/>
        <v/>
      </c>
      <c r="F504" s="117" t="str">
        <f t="shared" si="115"/>
        <v/>
      </c>
      <c r="H504" s="117" t="str">
        <f t="shared" si="126"/>
        <v/>
      </c>
      <c r="I504" s="117" t="str">
        <f t="shared" si="116"/>
        <v/>
      </c>
      <c r="J504" s="117" t="str">
        <f t="shared" si="117"/>
        <v/>
      </c>
      <c r="K504" s="117" t="str">
        <f t="shared" si="118"/>
        <v/>
      </c>
      <c r="L504" s="117" t="str">
        <f t="shared" si="119"/>
        <v/>
      </c>
      <c r="M504" s="117" t="str">
        <f t="shared" si="127"/>
        <v/>
      </c>
      <c r="N504" s="117" t="str">
        <f t="shared" si="120"/>
        <v/>
      </c>
      <c r="O504" s="117" t="str">
        <f t="shared" si="121"/>
        <v/>
      </c>
      <c r="P504" s="117" t="str">
        <f t="shared" si="122"/>
        <v/>
      </c>
      <c r="Q504" s="117" t="str">
        <f t="shared" si="123"/>
        <v/>
      </c>
    </row>
    <row r="505" spans="1:17" ht="14.4" x14ac:dyDescent="0.3">
      <c r="A505" s="116" t="str">
        <f t="shared" si="124"/>
        <v/>
      </c>
      <c r="B505" s="117" t="str">
        <f t="shared" si="125"/>
        <v/>
      </c>
      <c r="C505" s="117" t="str">
        <f t="shared" si="112"/>
        <v/>
      </c>
      <c r="D505" s="117" t="str">
        <f t="shared" si="113"/>
        <v/>
      </c>
      <c r="E505" s="117" t="str">
        <f t="shared" si="114"/>
        <v/>
      </c>
      <c r="F505" s="117" t="str">
        <f t="shared" si="115"/>
        <v/>
      </c>
      <c r="H505" s="117" t="str">
        <f t="shared" si="126"/>
        <v/>
      </c>
      <c r="I505" s="117" t="str">
        <f t="shared" si="116"/>
        <v/>
      </c>
      <c r="J505" s="117" t="str">
        <f t="shared" si="117"/>
        <v/>
      </c>
      <c r="K505" s="117" t="str">
        <f t="shared" si="118"/>
        <v/>
      </c>
      <c r="L505" s="117" t="str">
        <f t="shared" si="119"/>
        <v/>
      </c>
      <c r="M505" s="117" t="str">
        <f t="shared" si="127"/>
        <v/>
      </c>
      <c r="N505" s="117" t="str">
        <f t="shared" si="120"/>
        <v/>
      </c>
      <c r="O505" s="117" t="str">
        <f t="shared" si="121"/>
        <v/>
      </c>
      <c r="P505" s="117" t="str">
        <f t="shared" si="122"/>
        <v/>
      </c>
      <c r="Q505" s="117" t="str">
        <f t="shared" si="123"/>
        <v/>
      </c>
    </row>
    <row r="506" spans="1:17" ht="14.4" x14ac:dyDescent="0.3">
      <c r="A506" s="116" t="str">
        <f t="shared" si="124"/>
        <v/>
      </c>
      <c r="B506" s="117" t="str">
        <f t="shared" si="125"/>
        <v/>
      </c>
      <c r="C506" s="117" t="str">
        <f t="shared" si="112"/>
        <v/>
      </c>
      <c r="D506" s="117" t="str">
        <f t="shared" si="113"/>
        <v/>
      </c>
      <c r="E506" s="117" t="str">
        <f t="shared" si="114"/>
        <v/>
      </c>
      <c r="F506" s="117" t="str">
        <f t="shared" si="115"/>
        <v/>
      </c>
      <c r="H506" s="117" t="str">
        <f t="shared" si="126"/>
        <v/>
      </c>
      <c r="I506" s="117" t="str">
        <f t="shared" si="116"/>
        <v/>
      </c>
      <c r="J506" s="117" t="str">
        <f t="shared" si="117"/>
        <v/>
      </c>
      <c r="K506" s="117" t="str">
        <f t="shared" si="118"/>
        <v/>
      </c>
      <c r="L506" s="117" t="str">
        <f t="shared" si="119"/>
        <v/>
      </c>
      <c r="M506" s="117" t="str">
        <f t="shared" si="127"/>
        <v/>
      </c>
      <c r="N506" s="117" t="str">
        <f t="shared" si="120"/>
        <v/>
      </c>
      <c r="O506" s="117" t="str">
        <f t="shared" si="121"/>
        <v/>
      </c>
      <c r="P506" s="117" t="str">
        <f t="shared" si="122"/>
        <v/>
      </c>
      <c r="Q506" s="117" t="str">
        <f t="shared" si="123"/>
        <v/>
      </c>
    </row>
    <row r="507" spans="1:17" ht="14.4" x14ac:dyDescent="0.3">
      <c r="A507" s="116" t="str">
        <f t="shared" si="124"/>
        <v/>
      </c>
      <c r="B507" s="117" t="str">
        <f t="shared" si="125"/>
        <v/>
      </c>
      <c r="C507" s="117" t="str">
        <f t="shared" si="112"/>
        <v/>
      </c>
      <c r="D507" s="117" t="str">
        <f t="shared" si="113"/>
        <v/>
      </c>
      <c r="E507" s="117" t="str">
        <f t="shared" si="114"/>
        <v/>
      </c>
      <c r="F507" s="117" t="str">
        <f t="shared" si="115"/>
        <v/>
      </c>
      <c r="H507" s="117" t="str">
        <f t="shared" si="126"/>
        <v/>
      </c>
      <c r="I507" s="117" t="str">
        <f t="shared" si="116"/>
        <v/>
      </c>
      <c r="J507" s="117" t="str">
        <f t="shared" si="117"/>
        <v/>
      </c>
      <c r="K507" s="117" t="str">
        <f t="shared" si="118"/>
        <v/>
      </c>
      <c r="L507" s="117" t="str">
        <f t="shared" si="119"/>
        <v/>
      </c>
      <c r="M507" s="117" t="str">
        <f t="shared" si="127"/>
        <v/>
      </c>
      <c r="N507" s="117" t="str">
        <f t="shared" si="120"/>
        <v/>
      </c>
      <c r="O507" s="117" t="str">
        <f t="shared" si="121"/>
        <v/>
      </c>
      <c r="P507" s="117" t="str">
        <f t="shared" si="122"/>
        <v/>
      </c>
      <c r="Q507" s="117" t="str">
        <f t="shared" si="123"/>
        <v/>
      </c>
    </row>
    <row r="508" spans="1:17" ht="14.4" x14ac:dyDescent="0.3">
      <c r="A508" s="116" t="str">
        <f t="shared" si="124"/>
        <v/>
      </c>
      <c r="B508" s="117" t="str">
        <f t="shared" si="125"/>
        <v/>
      </c>
      <c r="C508" s="117" t="str">
        <f t="shared" si="112"/>
        <v/>
      </c>
      <c r="D508" s="117" t="str">
        <f t="shared" si="113"/>
        <v/>
      </c>
      <c r="E508" s="117" t="str">
        <f t="shared" si="114"/>
        <v/>
      </c>
      <c r="F508" s="117" t="str">
        <f t="shared" si="115"/>
        <v/>
      </c>
      <c r="H508" s="117" t="str">
        <f t="shared" si="126"/>
        <v/>
      </c>
      <c r="I508" s="117" t="str">
        <f t="shared" si="116"/>
        <v/>
      </c>
      <c r="J508" s="117" t="str">
        <f t="shared" si="117"/>
        <v/>
      </c>
      <c r="K508" s="117" t="str">
        <f t="shared" si="118"/>
        <v/>
      </c>
      <c r="L508" s="117" t="str">
        <f t="shared" si="119"/>
        <v/>
      </c>
      <c r="M508" s="117" t="str">
        <f t="shared" si="127"/>
        <v/>
      </c>
      <c r="N508" s="117" t="str">
        <f t="shared" si="120"/>
        <v/>
      </c>
      <c r="O508" s="117" t="str">
        <f t="shared" si="121"/>
        <v/>
      </c>
      <c r="P508" s="117" t="str">
        <f t="shared" si="122"/>
        <v/>
      </c>
      <c r="Q508" s="117" t="str">
        <f t="shared" si="123"/>
        <v/>
      </c>
    </row>
    <row r="509" spans="1:17" ht="14.4" x14ac:dyDescent="0.3">
      <c r="A509" s="116" t="str">
        <f t="shared" si="124"/>
        <v/>
      </c>
      <c r="B509" s="117" t="str">
        <f t="shared" si="125"/>
        <v/>
      </c>
      <c r="C509" s="117" t="str">
        <f t="shared" si="112"/>
        <v/>
      </c>
      <c r="D509" s="117" t="str">
        <f t="shared" si="113"/>
        <v/>
      </c>
      <c r="E509" s="117" t="str">
        <f t="shared" si="114"/>
        <v/>
      </c>
      <c r="F509" s="117" t="str">
        <f t="shared" si="115"/>
        <v/>
      </c>
      <c r="H509" s="117" t="str">
        <f t="shared" si="126"/>
        <v/>
      </c>
      <c r="I509" s="117" t="str">
        <f t="shared" si="116"/>
        <v/>
      </c>
      <c r="J509" s="117" t="str">
        <f t="shared" si="117"/>
        <v/>
      </c>
      <c r="K509" s="117" t="str">
        <f t="shared" si="118"/>
        <v/>
      </c>
      <c r="L509" s="117" t="str">
        <f t="shared" si="119"/>
        <v/>
      </c>
      <c r="M509" s="117" t="str">
        <f t="shared" si="127"/>
        <v/>
      </c>
      <c r="N509" s="117" t="str">
        <f t="shared" si="120"/>
        <v/>
      </c>
      <c r="O509" s="117" t="str">
        <f t="shared" si="121"/>
        <v/>
      </c>
      <c r="P509" s="117" t="str">
        <f t="shared" si="122"/>
        <v/>
      </c>
      <c r="Q509" s="117" t="str">
        <f t="shared" si="123"/>
        <v/>
      </c>
    </row>
    <row r="510" spans="1:17" ht="14.4" x14ac:dyDescent="0.3">
      <c r="A510" s="116" t="str">
        <f t="shared" si="124"/>
        <v/>
      </c>
      <c r="B510" s="117" t="str">
        <f t="shared" si="125"/>
        <v/>
      </c>
      <c r="C510" s="117" t="str">
        <f t="shared" si="112"/>
        <v/>
      </c>
      <c r="D510" s="117" t="str">
        <f t="shared" si="113"/>
        <v/>
      </c>
      <c r="E510" s="117" t="str">
        <f t="shared" si="114"/>
        <v/>
      </c>
      <c r="F510" s="117" t="str">
        <f t="shared" si="115"/>
        <v/>
      </c>
      <c r="H510" s="117" t="str">
        <f t="shared" si="126"/>
        <v/>
      </c>
      <c r="I510" s="117" t="str">
        <f t="shared" si="116"/>
        <v/>
      </c>
      <c r="J510" s="117" t="str">
        <f t="shared" si="117"/>
        <v/>
      </c>
      <c r="K510" s="117" t="str">
        <f t="shared" si="118"/>
        <v/>
      </c>
      <c r="L510" s="117" t="str">
        <f t="shared" si="119"/>
        <v/>
      </c>
      <c r="M510" s="117" t="str">
        <f t="shared" si="127"/>
        <v/>
      </c>
      <c r="N510" s="117" t="str">
        <f t="shared" si="120"/>
        <v/>
      </c>
      <c r="O510" s="117" t="str">
        <f t="shared" si="121"/>
        <v/>
      </c>
      <c r="P510" s="117" t="str">
        <f t="shared" si="122"/>
        <v/>
      </c>
      <c r="Q510" s="117" t="str">
        <f t="shared" si="123"/>
        <v/>
      </c>
    </row>
    <row r="511" spans="1:17" ht="14.4" x14ac:dyDescent="0.3">
      <c r="A511" s="116" t="str">
        <f t="shared" si="124"/>
        <v/>
      </c>
      <c r="B511" s="117" t="str">
        <f t="shared" si="125"/>
        <v/>
      </c>
      <c r="C511" s="117" t="str">
        <f t="shared" si="112"/>
        <v/>
      </c>
      <c r="D511" s="117" t="str">
        <f t="shared" si="113"/>
        <v/>
      </c>
      <c r="E511" s="117" t="str">
        <f t="shared" si="114"/>
        <v/>
      </c>
      <c r="F511" s="117" t="str">
        <f t="shared" si="115"/>
        <v/>
      </c>
      <c r="H511" s="117" t="str">
        <f t="shared" si="126"/>
        <v/>
      </c>
      <c r="I511" s="117" t="str">
        <f t="shared" si="116"/>
        <v/>
      </c>
      <c r="J511" s="117" t="str">
        <f t="shared" si="117"/>
        <v/>
      </c>
      <c r="K511" s="117" t="str">
        <f t="shared" si="118"/>
        <v/>
      </c>
      <c r="L511" s="117" t="str">
        <f t="shared" si="119"/>
        <v/>
      </c>
      <c r="M511" s="117" t="str">
        <f t="shared" si="127"/>
        <v/>
      </c>
      <c r="N511" s="117" t="str">
        <f t="shared" si="120"/>
        <v/>
      </c>
      <c r="O511" s="117" t="str">
        <f t="shared" si="121"/>
        <v/>
      </c>
      <c r="P511" s="117" t="str">
        <f t="shared" si="122"/>
        <v/>
      </c>
      <c r="Q511" s="117" t="str">
        <f t="shared" si="123"/>
        <v/>
      </c>
    </row>
    <row r="512" spans="1:17" ht="14.4" x14ac:dyDescent="0.3">
      <c r="A512" s="116" t="str">
        <f t="shared" si="124"/>
        <v/>
      </c>
      <c r="B512" s="117" t="str">
        <f t="shared" si="125"/>
        <v/>
      </c>
      <c r="C512" s="117" t="str">
        <f t="shared" si="112"/>
        <v/>
      </c>
      <c r="D512" s="117" t="str">
        <f t="shared" si="113"/>
        <v/>
      </c>
      <c r="E512" s="117" t="str">
        <f t="shared" si="114"/>
        <v/>
      </c>
      <c r="F512" s="117" t="str">
        <f t="shared" si="115"/>
        <v/>
      </c>
      <c r="H512" s="117" t="str">
        <f t="shared" si="126"/>
        <v/>
      </c>
      <c r="I512" s="117" t="str">
        <f t="shared" si="116"/>
        <v/>
      </c>
      <c r="J512" s="117" t="str">
        <f t="shared" si="117"/>
        <v/>
      </c>
      <c r="K512" s="117" t="str">
        <f t="shared" si="118"/>
        <v/>
      </c>
      <c r="L512" s="117" t="str">
        <f t="shared" si="119"/>
        <v/>
      </c>
      <c r="M512" s="117" t="str">
        <f t="shared" si="127"/>
        <v/>
      </c>
      <c r="N512" s="117" t="str">
        <f t="shared" si="120"/>
        <v/>
      </c>
      <c r="O512" s="117" t="str">
        <f t="shared" si="121"/>
        <v/>
      </c>
      <c r="P512" s="117" t="str">
        <f t="shared" si="122"/>
        <v/>
      </c>
      <c r="Q512" s="117" t="str">
        <f t="shared" si="123"/>
        <v/>
      </c>
    </row>
    <row r="513" spans="1:17" ht="14.4" x14ac:dyDescent="0.3">
      <c r="A513" s="116" t="str">
        <f t="shared" si="124"/>
        <v/>
      </c>
      <c r="B513" s="117" t="str">
        <f t="shared" si="125"/>
        <v/>
      </c>
      <c r="C513" s="117" t="str">
        <f t="shared" si="112"/>
        <v/>
      </c>
      <c r="D513" s="117" t="str">
        <f t="shared" si="113"/>
        <v/>
      </c>
      <c r="E513" s="117" t="str">
        <f t="shared" si="114"/>
        <v/>
      </c>
      <c r="F513" s="117" t="str">
        <f t="shared" si="115"/>
        <v/>
      </c>
      <c r="H513" s="117" t="str">
        <f t="shared" si="126"/>
        <v/>
      </c>
      <c r="I513" s="117" t="str">
        <f t="shared" si="116"/>
        <v/>
      </c>
      <c r="J513" s="117" t="str">
        <f t="shared" si="117"/>
        <v/>
      </c>
      <c r="K513" s="117" t="str">
        <f t="shared" si="118"/>
        <v/>
      </c>
      <c r="L513" s="117" t="str">
        <f t="shared" si="119"/>
        <v/>
      </c>
      <c r="M513" s="117" t="str">
        <f t="shared" si="127"/>
        <v/>
      </c>
      <c r="N513" s="117" t="str">
        <f t="shared" si="120"/>
        <v/>
      </c>
      <c r="O513" s="117" t="str">
        <f t="shared" si="121"/>
        <v/>
      </c>
      <c r="P513" s="117" t="str">
        <f t="shared" si="122"/>
        <v/>
      </c>
      <c r="Q513" s="117" t="str">
        <f t="shared" si="123"/>
        <v/>
      </c>
    </row>
    <row r="514" spans="1:17" ht="14.4" x14ac:dyDescent="0.3">
      <c r="A514" s="116" t="str">
        <f t="shared" si="124"/>
        <v/>
      </c>
      <c r="B514" s="117" t="str">
        <f t="shared" si="125"/>
        <v/>
      </c>
      <c r="C514" s="117" t="str">
        <f t="shared" si="112"/>
        <v/>
      </c>
      <c r="D514" s="117" t="str">
        <f t="shared" si="113"/>
        <v/>
      </c>
      <c r="E514" s="117" t="str">
        <f t="shared" si="114"/>
        <v/>
      </c>
      <c r="F514" s="117" t="str">
        <f t="shared" si="115"/>
        <v/>
      </c>
      <c r="H514" s="117" t="str">
        <f t="shared" si="126"/>
        <v/>
      </c>
      <c r="I514" s="117" t="str">
        <f t="shared" si="116"/>
        <v/>
      </c>
      <c r="J514" s="117" t="str">
        <f t="shared" si="117"/>
        <v/>
      </c>
      <c r="K514" s="117" t="str">
        <f t="shared" si="118"/>
        <v/>
      </c>
      <c r="L514" s="117" t="str">
        <f t="shared" si="119"/>
        <v/>
      </c>
      <c r="M514" s="117" t="str">
        <f t="shared" si="127"/>
        <v/>
      </c>
      <c r="N514" s="117" t="str">
        <f t="shared" si="120"/>
        <v/>
      </c>
      <c r="O514" s="117" t="str">
        <f t="shared" si="121"/>
        <v/>
      </c>
      <c r="P514" s="117" t="str">
        <f t="shared" si="122"/>
        <v/>
      </c>
      <c r="Q514" s="117" t="str">
        <f t="shared" si="123"/>
        <v/>
      </c>
    </row>
    <row r="515" spans="1:17" ht="14.4" x14ac:dyDescent="0.3">
      <c r="A515" s="116" t="str">
        <f t="shared" si="124"/>
        <v/>
      </c>
      <c r="B515" s="117" t="str">
        <f t="shared" si="125"/>
        <v/>
      </c>
      <c r="C515" s="117" t="str">
        <f t="shared" si="112"/>
        <v/>
      </c>
      <c r="D515" s="117" t="str">
        <f t="shared" si="113"/>
        <v/>
      </c>
      <c r="E515" s="117" t="str">
        <f t="shared" si="114"/>
        <v/>
      </c>
      <c r="F515" s="117" t="str">
        <f t="shared" si="115"/>
        <v/>
      </c>
      <c r="H515" s="117" t="str">
        <f t="shared" si="126"/>
        <v/>
      </c>
      <c r="I515" s="117" t="str">
        <f t="shared" si="116"/>
        <v/>
      </c>
      <c r="J515" s="117" t="str">
        <f t="shared" si="117"/>
        <v/>
      </c>
      <c r="K515" s="117" t="str">
        <f t="shared" si="118"/>
        <v/>
      </c>
      <c r="L515" s="117" t="str">
        <f t="shared" si="119"/>
        <v/>
      </c>
      <c r="M515" s="117" t="str">
        <f t="shared" si="127"/>
        <v/>
      </c>
      <c r="N515" s="117" t="str">
        <f t="shared" si="120"/>
        <v/>
      </c>
      <c r="O515" s="117" t="str">
        <f t="shared" si="121"/>
        <v/>
      </c>
      <c r="P515" s="117" t="str">
        <f t="shared" si="122"/>
        <v/>
      </c>
      <c r="Q515" s="117" t="str">
        <f t="shared" si="123"/>
        <v/>
      </c>
    </row>
    <row r="516" spans="1:17" ht="14.4" x14ac:dyDescent="0.3">
      <c r="A516" s="116" t="str">
        <f t="shared" si="124"/>
        <v/>
      </c>
      <c r="B516" s="117" t="str">
        <f t="shared" si="125"/>
        <v/>
      </c>
      <c r="C516" s="117" t="str">
        <f t="shared" si="112"/>
        <v/>
      </c>
      <c r="D516" s="117" t="str">
        <f t="shared" si="113"/>
        <v/>
      </c>
      <c r="E516" s="117" t="str">
        <f t="shared" si="114"/>
        <v/>
      </c>
      <c r="F516" s="117" t="str">
        <f t="shared" si="115"/>
        <v/>
      </c>
      <c r="H516" s="117" t="str">
        <f t="shared" si="126"/>
        <v/>
      </c>
      <c r="I516" s="117" t="str">
        <f t="shared" si="116"/>
        <v/>
      </c>
      <c r="J516" s="117" t="str">
        <f t="shared" si="117"/>
        <v/>
      </c>
      <c r="K516" s="117" t="str">
        <f t="shared" si="118"/>
        <v/>
      </c>
      <c r="L516" s="117" t="str">
        <f t="shared" si="119"/>
        <v/>
      </c>
      <c r="M516" s="117" t="str">
        <f t="shared" si="127"/>
        <v/>
      </c>
      <c r="N516" s="117" t="str">
        <f t="shared" si="120"/>
        <v/>
      </c>
      <c r="O516" s="117" t="str">
        <f t="shared" si="121"/>
        <v/>
      </c>
      <c r="P516" s="117" t="str">
        <f t="shared" si="122"/>
        <v/>
      </c>
      <c r="Q516" s="117" t="str">
        <f t="shared" si="123"/>
        <v/>
      </c>
    </row>
    <row r="517" spans="1:17" ht="14.4" x14ac:dyDescent="0.3">
      <c r="A517" s="116" t="str">
        <f t="shared" si="124"/>
        <v/>
      </c>
      <c r="B517" s="117" t="str">
        <f t="shared" si="125"/>
        <v/>
      </c>
      <c r="C517" s="117" t="str">
        <f t="shared" si="112"/>
        <v/>
      </c>
      <c r="D517" s="117" t="str">
        <f t="shared" si="113"/>
        <v/>
      </c>
      <c r="E517" s="117" t="str">
        <f t="shared" si="114"/>
        <v/>
      </c>
      <c r="F517" s="117" t="str">
        <f t="shared" si="115"/>
        <v/>
      </c>
      <c r="H517" s="117" t="str">
        <f t="shared" si="126"/>
        <v/>
      </c>
      <c r="I517" s="117" t="str">
        <f t="shared" si="116"/>
        <v/>
      </c>
      <c r="J517" s="117" t="str">
        <f t="shared" si="117"/>
        <v/>
      </c>
      <c r="K517" s="117" t="str">
        <f t="shared" si="118"/>
        <v/>
      </c>
      <c r="L517" s="117" t="str">
        <f t="shared" si="119"/>
        <v/>
      </c>
      <c r="M517" s="117" t="str">
        <f t="shared" si="127"/>
        <v/>
      </c>
      <c r="N517" s="117" t="str">
        <f t="shared" si="120"/>
        <v/>
      </c>
      <c r="O517" s="117" t="str">
        <f t="shared" si="121"/>
        <v/>
      </c>
      <c r="P517" s="117" t="str">
        <f t="shared" si="122"/>
        <v/>
      </c>
      <c r="Q517" s="117" t="str">
        <f t="shared" si="123"/>
        <v/>
      </c>
    </row>
    <row r="518" spans="1:17" ht="14.4" x14ac:dyDescent="0.3">
      <c r="A518" s="116" t="str">
        <f t="shared" si="124"/>
        <v/>
      </c>
      <c r="B518" s="117" t="str">
        <f t="shared" si="125"/>
        <v/>
      </c>
      <c r="C518" s="117" t="str">
        <f t="shared" si="112"/>
        <v/>
      </c>
      <c r="D518" s="117" t="str">
        <f t="shared" si="113"/>
        <v/>
      </c>
      <c r="E518" s="117" t="str">
        <f t="shared" si="114"/>
        <v/>
      </c>
      <c r="F518" s="117" t="str">
        <f t="shared" si="115"/>
        <v/>
      </c>
      <c r="H518" s="117" t="str">
        <f t="shared" si="126"/>
        <v/>
      </c>
      <c r="I518" s="117" t="str">
        <f t="shared" si="116"/>
        <v/>
      </c>
      <c r="J518" s="117" t="str">
        <f t="shared" si="117"/>
        <v/>
      </c>
      <c r="K518" s="117" t="str">
        <f t="shared" si="118"/>
        <v/>
      </c>
      <c r="L518" s="117" t="str">
        <f t="shared" si="119"/>
        <v/>
      </c>
      <c r="M518" s="117" t="str">
        <f t="shared" si="127"/>
        <v/>
      </c>
      <c r="N518" s="117" t="str">
        <f t="shared" si="120"/>
        <v/>
      </c>
      <c r="O518" s="117" t="str">
        <f t="shared" si="121"/>
        <v/>
      </c>
      <c r="P518" s="117" t="str">
        <f t="shared" si="122"/>
        <v/>
      </c>
      <c r="Q518" s="117" t="str">
        <f t="shared" si="123"/>
        <v/>
      </c>
    </row>
    <row r="519" spans="1:17" ht="14.4" x14ac:dyDescent="0.3">
      <c r="A519" s="116" t="str">
        <f t="shared" si="124"/>
        <v/>
      </c>
      <c r="B519" s="117" t="str">
        <f t="shared" si="125"/>
        <v/>
      </c>
      <c r="C519" s="117" t="str">
        <f t="shared" si="112"/>
        <v/>
      </c>
      <c r="D519" s="117" t="str">
        <f t="shared" si="113"/>
        <v/>
      </c>
      <c r="E519" s="117" t="str">
        <f t="shared" si="114"/>
        <v/>
      </c>
      <c r="F519" s="117" t="str">
        <f t="shared" si="115"/>
        <v/>
      </c>
      <c r="H519" s="117" t="str">
        <f t="shared" si="126"/>
        <v/>
      </c>
      <c r="I519" s="117" t="str">
        <f t="shared" si="116"/>
        <v/>
      </c>
      <c r="J519" s="117" t="str">
        <f t="shared" si="117"/>
        <v/>
      </c>
      <c r="K519" s="117" t="str">
        <f t="shared" si="118"/>
        <v/>
      </c>
      <c r="L519" s="117" t="str">
        <f t="shared" si="119"/>
        <v/>
      </c>
      <c r="M519" s="117" t="str">
        <f t="shared" si="127"/>
        <v/>
      </c>
      <c r="N519" s="117" t="str">
        <f t="shared" si="120"/>
        <v/>
      </c>
      <c r="O519" s="117" t="str">
        <f t="shared" si="121"/>
        <v/>
      </c>
      <c r="P519" s="117" t="str">
        <f t="shared" si="122"/>
        <v/>
      </c>
      <c r="Q519" s="117" t="str">
        <f t="shared" si="123"/>
        <v/>
      </c>
    </row>
    <row r="520" spans="1:17" ht="14.4" x14ac:dyDescent="0.3">
      <c r="A520" s="116" t="str">
        <f t="shared" si="124"/>
        <v/>
      </c>
      <c r="B520" s="117" t="str">
        <f t="shared" si="125"/>
        <v/>
      </c>
      <c r="C520" s="117" t="str">
        <f t="shared" si="112"/>
        <v/>
      </c>
      <c r="D520" s="117" t="str">
        <f t="shared" si="113"/>
        <v/>
      </c>
      <c r="E520" s="117" t="str">
        <f t="shared" si="114"/>
        <v/>
      </c>
      <c r="F520" s="117" t="str">
        <f t="shared" si="115"/>
        <v/>
      </c>
      <c r="H520" s="117" t="str">
        <f t="shared" si="126"/>
        <v/>
      </c>
      <c r="I520" s="117" t="str">
        <f t="shared" si="116"/>
        <v/>
      </c>
      <c r="J520" s="117" t="str">
        <f t="shared" si="117"/>
        <v/>
      </c>
      <c r="K520" s="117" t="str">
        <f t="shared" si="118"/>
        <v/>
      </c>
      <c r="L520" s="117" t="str">
        <f t="shared" si="119"/>
        <v/>
      </c>
      <c r="M520" s="117" t="str">
        <f t="shared" si="127"/>
        <v/>
      </c>
      <c r="N520" s="117" t="str">
        <f t="shared" si="120"/>
        <v/>
      </c>
      <c r="O520" s="117" t="str">
        <f t="shared" si="121"/>
        <v/>
      </c>
      <c r="P520" s="117" t="str">
        <f t="shared" si="122"/>
        <v/>
      </c>
      <c r="Q520" s="117" t="str">
        <f t="shared" si="123"/>
        <v/>
      </c>
    </row>
    <row r="521" spans="1:17" ht="14.4" x14ac:dyDescent="0.3">
      <c r="A521" s="116" t="str">
        <f t="shared" si="124"/>
        <v/>
      </c>
      <c r="B521" s="117" t="str">
        <f t="shared" si="125"/>
        <v/>
      </c>
      <c r="C521" s="117" t="str">
        <f t="shared" si="112"/>
        <v/>
      </c>
      <c r="D521" s="117" t="str">
        <f t="shared" si="113"/>
        <v/>
      </c>
      <c r="E521" s="117" t="str">
        <f t="shared" si="114"/>
        <v/>
      </c>
      <c r="F521" s="117" t="str">
        <f t="shared" si="115"/>
        <v/>
      </c>
      <c r="H521" s="117" t="str">
        <f t="shared" si="126"/>
        <v/>
      </c>
      <c r="I521" s="117" t="str">
        <f t="shared" si="116"/>
        <v/>
      </c>
      <c r="J521" s="117" t="str">
        <f t="shared" si="117"/>
        <v/>
      </c>
      <c r="K521" s="117" t="str">
        <f t="shared" si="118"/>
        <v/>
      </c>
      <c r="L521" s="117" t="str">
        <f t="shared" si="119"/>
        <v/>
      </c>
      <c r="M521" s="117" t="str">
        <f t="shared" si="127"/>
        <v/>
      </c>
      <c r="N521" s="117" t="str">
        <f t="shared" si="120"/>
        <v/>
      </c>
      <c r="O521" s="117" t="str">
        <f t="shared" si="121"/>
        <v/>
      </c>
      <c r="P521" s="117" t="str">
        <f t="shared" si="122"/>
        <v/>
      </c>
      <c r="Q521" s="117" t="str">
        <f t="shared" si="123"/>
        <v/>
      </c>
    </row>
    <row r="522" spans="1:17" ht="14.4" x14ac:dyDescent="0.3">
      <c r="A522" s="116" t="str">
        <f t="shared" si="124"/>
        <v/>
      </c>
      <c r="B522" s="117" t="str">
        <f t="shared" si="125"/>
        <v/>
      </c>
      <c r="C522" s="117" t="str">
        <f t="shared" si="112"/>
        <v/>
      </c>
      <c r="D522" s="117" t="str">
        <f t="shared" si="113"/>
        <v/>
      </c>
      <c r="E522" s="117" t="str">
        <f t="shared" si="114"/>
        <v/>
      </c>
      <c r="F522" s="117" t="str">
        <f t="shared" si="115"/>
        <v/>
      </c>
      <c r="H522" s="117" t="str">
        <f t="shared" si="126"/>
        <v/>
      </c>
      <c r="I522" s="117" t="str">
        <f t="shared" si="116"/>
        <v/>
      </c>
      <c r="J522" s="117" t="str">
        <f t="shared" si="117"/>
        <v/>
      </c>
      <c r="K522" s="117" t="str">
        <f t="shared" si="118"/>
        <v/>
      </c>
      <c r="L522" s="117" t="str">
        <f t="shared" si="119"/>
        <v/>
      </c>
      <c r="M522" s="117" t="str">
        <f t="shared" si="127"/>
        <v/>
      </c>
      <c r="N522" s="117" t="str">
        <f t="shared" si="120"/>
        <v/>
      </c>
      <c r="O522" s="117" t="str">
        <f t="shared" si="121"/>
        <v/>
      </c>
      <c r="P522" s="117" t="str">
        <f t="shared" si="122"/>
        <v/>
      </c>
      <c r="Q522" s="117" t="str">
        <f t="shared" si="123"/>
        <v/>
      </c>
    </row>
    <row r="523" spans="1:17" ht="14.4" x14ac:dyDescent="0.3">
      <c r="A523" s="116" t="str">
        <f t="shared" si="124"/>
        <v/>
      </c>
      <c r="B523" s="117" t="str">
        <f t="shared" si="125"/>
        <v/>
      </c>
      <c r="C523" s="117" t="str">
        <f t="shared" si="112"/>
        <v/>
      </c>
      <c r="D523" s="117" t="str">
        <f t="shared" si="113"/>
        <v/>
      </c>
      <c r="E523" s="117" t="str">
        <f t="shared" si="114"/>
        <v/>
      </c>
      <c r="F523" s="117" t="str">
        <f t="shared" si="115"/>
        <v/>
      </c>
      <c r="H523" s="117" t="str">
        <f t="shared" si="126"/>
        <v/>
      </c>
      <c r="I523" s="117" t="str">
        <f t="shared" si="116"/>
        <v/>
      </c>
      <c r="J523" s="117" t="str">
        <f t="shared" si="117"/>
        <v/>
      </c>
      <c r="K523" s="117" t="str">
        <f t="shared" si="118"/>
        <v/>
      </c>
      <c r="L523" s="117" t="str">
        <f t="shared" si="119"/>
        <v/>
      </c>
      <c r="M523" s="117" t="str">
        <f t="shared" si="127"/>
        <v/>
      </c>
      <c r="N523" s="117" t="str">
        <f t="shared" si="120"/>
        <v/>
      </c>
      <c r="O523" s="117" t="str">
        <f t="shared" si="121"/>
        <v/>
      </c>
      <c r="P523" s="117" t="str">
        <f t="shared" si="122"/>
        <v/>
      </c>
      <c r="Q523" s="117" t="str">
        <f t="shared" si="123"/>
        <v/>
      </c>
    </row>
    <row r="524" spans="1:17" ht="14.4" x14ac:dyDescent="0.3">
      <c r="A524" s="116" t="str">
        <f t="shared" si="124"/>
        <v/>
      </c>
      <c r="B524" s="117" t="str">
        <f t="shared" si="125"/>
        <v/>
      </c>
      <c r="C524" s="117" t="str">
        <f t="shared" si="112"/>
        <v/>
      </c>
      <c r="D524" s="117" t="str">
        <f t="shared" si="113"/>
        <v/>
      </c>
      <c r="E524" s="117" t="str">
        <f t="shared" si="114"/>
        <v/>
      </c>
      <c r="F524" s="117" t="str">
        <f t="shared" si="115"/>
        <v/>
      </c>
      <c r="H524" s="117" t="str">
        <f t="shared" si="126"/>
        <v/>
      </c>
      <c r="I524" s="117" t="str">
        <f t="shared" si="116"/>
        <v/>
      </c>
      <c r="J524" s="117" t="str">
        <f t="shared" si="117"/>
        <v/>
      </c>
      <c r="K524" s="117" t="str">
        <f t="shared" si="118"/>
        <v/>
      </c>
      <c r="L524" s="117" t="str">
        <f t="shared" si="119"/>
        <v/>
      </c>
      <c r="M524" s="117" t="str">
        <f t="shared" si="127"/>
        <v/>
      </c>
      <c r="N524" s="117" t="str">
        <f t="shared" si="120"/>
        <v/>
      </c>
      <c r="O524" s="117" t="str">
        <f t="shared" si="121"/>
        <v/>
      </c>
      <c r="P524" s="117" t="str">
        <f t="shared" si="122"/>
        <v/>
      </c>
      <c r="Q524" s="117" t="str">
        <f t="shared" si="123"/>
        <v/>
      </c>
    </row>
    <row r="525" spans="1:17" ht="14.4" x14ac:dyDescent="0.3">
      <c r="A525" s="116" t="str">
        <f t="shared" si="124"/>
        <v/>
      </c>
      <c r="B525" s="117" t="str">
        <f t="shared" si="125"/>
        <v/>
      </c>
      <c r="C525" s="117" t="str">
        <f t="shared" si="112"/>
        <v/>
      </c>
      <c r="D525" s="117" t="str">
        <f t="shared" si="113"/>
        <v/>
      </c>
      <c r="E525" s="117" t="str">
        <f t="shared" si="114"/>
        <v/>
      </c>
      <c r="F525" s="117" t="str">
        <f t="shared" si="115"/>
        <v/>
      </c>
      <c r="H525" s="117" t="str">
        <f t="shared" si="126"/>
        <v/>
      </c>
      <c r="I525" s="117" t="str">
        <f t="shared" si="116"/>
        <v/>
      </c>
      <c r="J525" s="117" t="str">
        <f t="shared" si="117"/>
        <v/>
      </c>
      <c r="K525" s="117" t="str">
        <f t="shared" si="118"/>
        <v/>
      </c>
      <c r="L525" s="117" t="str">
        <f t="shared" si="119"/>
        <v/>
      </c>
      <c r="M525" s="117" t="str">
        <f t="shared" si="127"/>
        <v/>
      </c>
      <c r="N525" s="117" t="str">
        <f t="shared" si="120"/>
        <v/>
      </c>
      <c r="O525" s="117" t="str">
        <f t="shared" si="121"/>
        <v/>
      </c>
      <c r="P525" s="117" t="str">
        <f t="shared" si="122"/>
        <v/>
      </c>
      <c r="Q525" s="117" t="str">
        <f t="shared" si="123"/>
        <v/>
      </c>
    </row>
    <row r="526" spans="1:17" ht="14.4" x14ac:dyDescent="0.3">
      <c r="A526" s="116" t="str">
        <f t="shared" si="124"/>
        <v/>
      </c>
      <c r="B526" s="117" t="str">
        <f t="shared" si="125"/>
        <v/>
      </c>
      <c r="C526" s="117" t="str">
        <f t="shared" si="112"/>
        <v/>
      </c>
      <c r="D526" s="117" t="str">
        <f t="shared" si="113"/>
        <v/>
      </c>
      <c r="E526" s="117" t="str">
        <f t="shared" si="114"/>
        <v/>
      </c>
      <c r="F526" s="117" t="str">
        <f t="shared" si="115"/>
        <v/>
      </c>
      <c r="H526" s="117" t="str">
        <f t="shared" si="126"/>
        <v/>
      </c>
      <c r="I526" s="117" t="str">
        <f t="shared" si="116"/>
        <v/>
      </c>
      <c r="J526" s="117" t="str">
        <f t="shared" si="117"/>
        <v/>
      </c>
      <c r="K526" s="117" t="str">
        <f t="shared" si="118"/>
        <v/>
      </c>
      <c r="L526" s="117" t="str">
        <f t="shared" si="119"/>
        <v/>
      </c>
      <c r="M526" s="117" t="str">
        <f t="shared" si="127"/>
        <v/>
      </c>
      <c r="N526" s="117" t="str">
        <f t="shared" si="120"/>
        <v/>
      </c>
      <c r="O526" s="117" t="str">
        <f t="shared" si="121"/>
        <v/>
      </c>
      <c r="P526" s="117" t="str">
        <f t="shared" si="122"/>
        <v/>
      </c>
      <c r="Q526" s="117" t="str">
        <f t="shared" si="123"/>
        <v/>
      </c>
    </row>
    <row r="527" spans="1:17" ht="14.4" x14ac:dyDescent="0.3">
      <c r="A527" s="116" t="str">
        <f t="shared" si="124"/>
        <v/>
      </c>
      <c r="B527" s="117" t="str">
        <f t="shared" si="125"/>
        <v/>
      </c>
      <c r="C527" s="117" t="str">
        <f t="shared" si="112"/>
        <v/>
      </c>
      <c r="D527" s="117" t="str">
        <f t="shared" si="113"/>
        <v/>
      </c>
      <c r="E527" s="117" t="str">
        <f t="shared" si="114"/>
        <v/>
      </c>
      <c r="F527" s="117" t="str">
        <f t="shared" si="115"/>
        <v/>
      </c>
      <c r="H527" s="117" t="str">
        <f t="shared" si="126"/>
        <v/>
      </c>
      <c r="I527" s="117" t="str">
        <f t="shared" si="116"/>
        <v/>
      </c>
      <c r="J527" s="117" t="str">
        <f t="shared" si="117"/>
        <v/>
      </c>
      <c r="K527" s="117" t="str">
        <f t="shared" si="118"/>
        <v/>
      </c>
      <c r="L527" s="117" t="str">
        <f t="shared" si="119"/>
        <v/>
      </c>
      <c r="M527" s="117" t="str">
        <f t="shared" si="127"/>
        <v/>
      </c>
      <c r="N527" s="117" t="str">
        <f t="shared" si="120"/>
        <v/>
      </c>
      <c r="O527" s="117" t="str">
        <f t="shared" si="121"/>
        <v/>
      </c>
      <c r="P527" s="117" t="str">
        <f t="shared" si="122"/>
        <v/>
      </c>
      <c r="Q527" s="117" t="str">
        <f t="shared" si="123"/>
        <v/>
      </c>
    </row>
    <row r="528" spans="1:17" ht="14.4" x14ac:dyDescent="0.3">
      <c r="A528" s="116" t="str">
        <f t="shared" si="124"/>
        <v/>
      </c>
      <c r="B528" s="117" t="str">
        <f t="shared" si="125"/>
        <v/>
      </c>
      <c r="C528" s="117" t="str">
        <f t="shared" si="112"/>
        <v/>
      </c>
      <c r="D528" s="117" t="str">
        <f t="shared" si="113"/>
        <v/>
      </c>
      <c r="E528" s="117" t="str">
        <f t="shared" si="114"/>
        <v/>
      </c>
      <c r="F528" s="117" t="str">
        <f t="shared" si="115"/>
        <v/>
      </c>
      <c r="H528" s="117" t="str">
        <f t="shared" si="126"/>
        <v/>
      </c>
      <c r="I528" s="117" t="str">
        <f t="shared" si="116"/>
        <v/>
      </c>
      <c r="J528" s="117" t="str">
        <f t="shared" si="117"/>
        <v/>
      </c>
      <c r="K528" s="117" t="str">
        <f t="shared" si="118"/>
        <v/>
      </c>
      <c r="L528" s="117" t="str">
        <f t="shared" si="119"/>
        <v/>
      </c>
      <c r="M528" s="117" t="str">
        <f t="shared" si="127"/>
        <v/>
      </c>
      <c r="N528" s="117" t="str">
        <f t="shared" si="120"/>
        <v/>
      </c>
      <c r="O528" s="117" t="str">
        <f t="shared" si="121"/>
        <v/>
      </c>
      <c r="P528" s="117" t="str">
        <f t="shared" si="122"/>
        <v/>
      </c>
      <c r="Q528" s="117" t="str">
        <f t="shared" si="123"/>
        <v/>
      </c>
    </row>
    <row r="529" spans="1:17" ht="14.4" x14ac:dyDescent="0.3">
      <c r="A529" s="116" t="str">
        <f t="shared" si="124"/>
        <v/>
      </c>
      <c r="B529" s="117" t="str">
        <f t="shared" si="125"/>
        <v/>
      </c>
      <c r="C529" s="117" t="str">
        <f t="shared" si="112"/>
        <v/>
      </c>
      <c r="D529" s="117" t="str">
        <f t="shared" si="113"/>
        <v/>
      </c>
      <c r="E529" s="117" t="str">
        <f t="shared" si="114"/>
        <v/>
      </c>
      <c r="F529" s="117" t="str">
        <f t="shared" si="115"/>
        <v/>
      </c>
      <c r="H529" s="117" t="str">
        <f t="shared" si="126"/>
        <v/>
      </c>
      <c r="I529" s="117" t="str">
        <f t="shared" si="116"/>
        <v/>
      </c>
      <c r="J529" s="117" t="str">
        <f t="shared" si="117"/>
        <v/>
      </c>
      <c r="K529" s="117" t="str">
        <f t="shared" si="118"/>
        <v/>
      </c>
      <c r="L529" s="117" t="str">
        <f t="shared" si="119"/>
        <v/>
      </c>
      <c r="M529" s="117" t="str">
        <f t="shared" si="127"/>
        <v/>
      </c>
      <c r="N529" s="117" t="str">
        <f t="shared" si="120"/>
        <v/>
      </c>
      <c r="O529" s="117" t="str">
        <f t="shared" si="121"/>
        <v/>
      </c>
      <c r="P529" s="117" t="str">
        <f t="shared" si="122"/>
        <v/>
      </c>
      <c r="Q529" s="117" t="str">
        <f t="shared" si="123"/>
        <v/>
      </c>
    </row>
    <row r="530" spans="1:17" ht="14.4" x14ac:dyDescent="0.3">
      <c r="A530" s="116" t="str">
        <f t="shared" si="124"/>
        <v/>
      </c>
      <c r="B530" s="117" t="str">
        <f t="shared" si="125"/>
        <v/>
      </c>
      <c r="C530" s="117" t="str">
        <f t="shared" ref="C530:C593" si="128">IF($B530="","",MIN($B$7,$B530+$D530))</f>
        <v/>
      </c>
      <c r="D530" s="117" t="str">
        <f t="shared" ref="D530:D593" si="129">IF($B530="","",$B530*($B$6/12))</f>
        <v/>
      </c>
      <c r="E530" s="117" t="str">
        <f t="shared" ref="E530:E593" si="130">IF($B530="","",$C530-$D530)</f>
        <v/>
      </c>
      <c r="F530" s="117" t="str">
        <f t="shared" ref="F530:F593" si="131">IF($B530="","",MAX($B530+$D530-$C530,0))</f>
        <v/>
      </c>
      <c r="H530" s="117" t="str">
        <f t="shared" si="126"/>
        <v/>
      </c>
      <c r="I530" s="117" t="str">
        <f t="shared" ref="I530:I593" si="132">IF($H530="","",MIN($B$13,$H530+$J530))</f>
        <v/>
      </c>
      <c r="J530" s="117" t="str">
        <f t="shared" ref="J530:J593" si="133">IF($H530="","",$H530*(IF($A530&lt;=$B$11,$B$10,$B$12)/12))</f>
        <v/>
      </c>
      <c r="K530" s="117" t="str">
        <f t="shared" ref="K530:K593" si="134">IF($H530="","",$I530-$J530)</f>
        <v/>
      </c>
      <c r="L530" s="117" t="str">
        <f t="shared" ref="L530:L593" si="135">IF($H530="","",MAX($H530+$J530-$I530,0))</f>
        <v/>
      </c>
      <c r="M530" s="117" t="str">
        <f t="shared" si="127"/>
        <v/>
      </c>
      <c r="N530" s="117" t="str">
        <f t="shared" ref="N530:N593" si="136">IF($M530="","",MIN($B$14,$M530+$O530))</f>
        <v/>
      </c>
      <c r="O530" s="117" t="str">
        <f t="shared" ref="O530:O593" si="137">IF($M530="","",$M530*($B$6/12))</f>
        <v/>
      </c>
      <c r="P530" s="117" t="str">
        <f t="shared" ref="P530:P593" si="138">IF($M530="","",$N530-$O530)</f>
        <v/>
      </c>
      <c r="Q530" s="117" t="str">
        <f t="shared" ref="Q530:Q593" si="139">IF($M530="","",MAX($M530+$O530-$N530,0))</f>
        <v/>
      </c>
    </row>
    <row r="531" spans="1:17" ht="14.4" x14ac:dyDescent="0.3">
      <c r="A531" s="116" t="str">
        <f t="shared" ref="A531:A594" si="140">IF(AND(N($F530)&lt;=0,N($L530)&lt;=0,N($Q530)&lt;=0),"",$A530+1)</f>
        <v/>
      </c>
      <c r="B531" s="117" t="str">
        <f t="shared" ref="B531:B594" si="141">IF(N($F530)&lt;=0,"",$F530)</f>
        <v/>
      </c>
      <c r="C531" s="117" t="str">
        <f t="shared" si="128"/>
        <v/>
      </c>
      <c r="D531" s="117" t="str">
        <f t="shared" si="129"/>
        <v/>
      </c>
      <c r="E531" s="117" t="str">
        <f t="shared" si="130"/>
        <v/>
      </c>
      <c r="F531" s="117" t="str">
        <f t="shared" si="131"/>
        <v/>
      </c>
      <c r="H531" s="117" t="str">
        <f t="shared" ref="H531:H594" si="142">IF(N($L530)&lt;=0,"",$L530)</f>
        <v/>
      </c>
      <c r="I531" s="117" t="str">
        <f t="shared" si="132"/>
        <v/>
      </c>
      <c r="J531" s="117" t="str">
        <f t="shared" si="133"/>
        <v/>
      </c>
      <c r="K531" s="117" t="str">
        <f t="shared" si="134"/>
        <v/>
      </c>
      <c r="L531" s="117" t="str">
        <f t="shared" si="135"/>
        <v/>
      </c>
      <c r="M531" s="117" t="str">
        <f t="shared" ref="M531:M594" si="143">IF(N($Q530)&lt;=0,"",$Q530)</f>
        <v/>
      </c>
      <c r="N531" s="117" t="str">
        <f t="shared" si="136"/>
        <v/>
      </c>
      <c r="O531" s="117" t="str">
        <f t="shared" si="137"/>
        <v/>
      </c>
      <c r="P531" s="117" t="str">
        <f t="shared" si="138"/>
        <v/>
      </c>
      <c r="Q531" s="117" t="str">
        <f t="shared" si="139"/>
        <v/>
      </c>
    </row>
    <row r="532" spans="1:17" ht="14.4" x14ac:dyDescent="0.3">
      <c r="A532" s="116" t="str">
        <f t="shared" si="140"/>
        <v/>
      </c>
      <c r="B532" s="117" t="str">
        <f t="shared" si="141"/>
        <v/>
      </c>
      <c r="C532" s="117" t="str">
        <f t="shared" si="128"/>
        <v/>
      </c>
      <c r="D532" s="117" t="str">
        <f t="shared" si="129"/>
        <v/>
      </c>
      <c r="E532" s="117" t="str">
        <f t="shared" si="130"/>
        <v/>
      </c>
      <c r="F532" s="117" t="str">
        <f t="shared" si="131"/>
        <v/>
      </c>
      <c r="H532" s="117" t="str">
        <f t="shared" si="142"/>
        <v/>
      </c>
      <c r="I532" s="117" t="str">
        <f t="shared" si="132"/>
        <v/>
      </c>
      <c r="J532" s="117" t="str">
        <f t="shared" si="133"/>
        <v/>
      </c>
      <c r="K532" s="117" t="str">
        <f t="shared" si="134"/>
        <v/>
      </c>
      <c r="L532" s="117" t="str">
        <f t="shared" si="135"/>
        <v/>
      </c>
      <c r="M532" s="117" t="str">
        <f t="shared" si="143"/>
        <v/>
      </c>
      <c r="N532" s="117" t="str">
        <f t="shared" si="136"/>
        <v/>
      </c>
      <c r="O532" s="117" t="str">
        <f t="shared" si="137"/>
        <v/>
      </c>
      <c r="P532" s="117" t="str">
        <f t="shared" si="138"/>
        <v/>
      </c>
      <c r="Q532" s="117" t="str">
        <f t="shared" si="139"/>
        <v/>
      </c>
    </row>
    <row r="533" spans="1:17" ht="14.4" x14ac:dyDescent="0.3">
      <c r="A533" s="116" t="str">
        <f t="shared" si="140"/>
        <v/>
      </c>
      <c r="B533" s="117" t="str">
        <f t="shared" si="141"/>
        <v/>
      </c>
      <c r="C533" s="117" t="str">
        <f t="shared" si="128"/>
        <v/>
      </c>
      <c r="D533" s="117" t="str">
        <f t="shared" si="129"/>
        <v/>
      </c>
      <c r="E533" s="117" t="str">
        <f t="shared" si="130"/>
        <v/>
      </c>
      <c r="F533" s="117" t="str">
        <f t="shared" si="131"/>
        <v/>
      </c>
      <c r="H533" s="117" t="str">
        <f t="shared" si="142"/>
        <v/>
      </c>
      <c r="I533" s="117" t="str">
        <f t="shared" si="132"/>
        <v/>
      </c>
      <c r="J533" s="117" t="str">
        <f t="shared" si="133"/>
        <v/>
      </c>
      <c r="K533" s="117" t="str">
        <f t="shared" si="134"/>
        <v/>
      </c>
      <c r="L533" s="117" t="str">
        <f t="shared" si="135"/>
        <v/>
      </c>
      <c r="M533" s="117" t="str">
        <f t="shared" si="143"/>
        <v/>
      </c>
      <c r="N533" s="117" t="str">
        <f t="shared" si="136"/>
        <v/>
      </c>
      <c r="O533" s="117" t="str">
        <f t="shared" si="137"/>
        <v/>
      </c>
      <c r="P533" s="117" t="str">
        <f t="shared" si="138"/>
        <v/>
      </c>
      <c r="Q533" s="117" t="str">
        <f t="shared" si="139"/>
        <v/>
      </c>
    </row>
    <row r="534" spans="1:17" ht="14.4" x14ac:dyDescent="0.3">
      <c r="A534" s="116" t="str">
        <f t="shared" si="140"/>
        <v/>
      </c>
      <c r="B534" s="117" t="str">
        <f t="shared" si="141"/>
        <v/>
      </c>
      <c r="C534" s="117" t="str">
        <f t="shared" si="128"/>
        <v/>
      </c>
      <c r="D534" s="117" t="str">
        <f t="shared" si="129"/>
        <v/>
      </c>
      <c r="E534" s="117" t="str">
        <f t="shared" si="130"/>
        <v/>
      </c>
      <c r="F534" s="117" t="str">
        <f t="shared" si="131"/>
        <v/>
      </c>
      <c r="H534" s="117" t="str">
        <f t="shared" si="142"/>
        <v/>
      </c>
      <c r="I534" s="117" t="str">
        <f t="shared" si="132"/>
        <v/>
      </c>
      <c r="J534" s="117" t="str">
        <f t="shared" si="133"/>
        <v/>
      </c>
      <c r="K534" s="117" t="str">
        <f t="shared" si="134"/>
        <v/>
      </c>
      <c r="L534" s="117" t="str">
        <f t="shared" si="135"/>
        <v/>
      </c>
      <c r="M534" s="117" t="str">
        <f t="shared" si="143"/>
        <v/>
      </c>
      <c r="N534" s="117" t="str">
        <f t="shared" si="136"/>
        <v/>
      </c>
      <c r="O534" s="117" t="str">
        <f t="shared" si="137"/>
        <v/>
      </c>
      <c r="P534" s="117" t="str">
        <f t="shared" si="138"/>
        <v/>
      </c>
      <c r="Q534" s="117" t="str">
        <f t="shared" si="139"/>
        <v/>
      </c>
    </row>
    <row r="535" spans="1:17" ht="14.4" x14ac:dyDescent="0.3">
      <c r="A535" s="116" t="str">
        <f t="shared" si="140"/>
        <v/>
      </c>
      <c r="B535" s="117" t="str">
        <f t="shared" si="141"/>
        <v/>
      </c>
      <c r="C535" s="117" t="str">
        <f t="shared" si="128"/>
        <v/>
      </c>
      <c r="D535" s="117" t="str">
        <f t="shared" si="129"/>
        <v/>
      </c>
      <c r="E535" s="117" t="str">
        <f t="shared" si="130"/>
        <v/>
      </c>
      <c r="F535" s="117" t="str">
        <f t="shared" si="131"/>
        <v/>
      </c>
      <c r="H535" s="117" t="str">
        <f t="shared" si="142"/>
        <v/>
      </c>
      <c r="I535" s="117" t="str">
        <f t="shared" si="132"/>
        <v/>
      </c>
      <c r="J535" s="117" t="str">
        <f t="shared" si="133"/>
        <v/>
      </c>
      <c r="K535" s="117" t="str">
        <f t="shared" si="134"/>
        <v/>
      </c>
      <c r="L535" s="117" t="str">
        <f t="shared" si="135"/>
        <v/>
      </c>
      <c r="M535" s="117" t="str">
        <f t="shared" si="143"/>
        <v/>
      </c>
      <c r="N535" s="117" t="str">
        <f t="shared" si="136"/>
        <v/>
      </c>
      <c r="O535" s="117" t="str">
        <f t="shared" si="137"/>
        <v/>
      </c>
      <c r="P535" s="117" t="str">
        <f t="shared" si="138"/>
        <v/>
      </c>
      <c r="Q535" s="117" t="str">
        <f t="shared" si="139"/>
        <v/>
      </c>
    </row>
    <row r="536" spans="1:17" ht="14.4" x14ac:dyDescent="0.3">
      <c r="A536" s="116" t="str">
        <f t="shared" si="140"/>
        <v/>
      </c>
      <c r="B536" s="117" t="str">
        <f t="shared" si="141"/>
        <v/>
      </c>
      <c r="C536" s="117" t="str">
        <f t="shared" si="128"/>
        <v/>
      </c>
      <c r="D536" s="117" t="str">
        <f t="shared" si="129"/>
        <v/>
      </c>
      <c r="E536" s="117" t="str">
        <f t="shared" si="130"/>
        <v/>
      </c>
      <c r="F536" s="117" t="str">
        <f t="shared" si="131"/>
        <v/>
      </c>
      <c r="H536" s="117" t="str">
        <f t="shared" si="142"/>
        <v/>
      </c>
      <c r="I536" s="117" t="str">
        <f t="shared" si="132"/>
        <v/>
      </c>
      <c r="J536" s="117" t="str">
        <f t="shared" si="133"/>
        <v/>
      </c>
      <c r="K536" s="117" t="str">
        <f t="shared" si="134"/>
        <v/>
      </c>
      <c r="L536" s="117" t="str">
        <f t="shared" si="135"/>
        <v/>
      </c>
      <c r="M536" s="117" t="str">
        <f t="shared" si="143"/>
        <v/>
      </c>
      <c r="N536" s="117" t="str">
        <f t="shared" si="136"/>
        <v/>
      </c>
      <c r="O536" s="117" t="str">
        <f t="shared" si="137"/>
        <v/>
      </c>
      <c r="P536" s="117" t="str">
        <f t="shared" si="138"/>
        <v/>
      </c>
      <c r="Q536" s="117" t="str">
        <f t="shared" si="139"/>
        <v/>
      </c>
    </row>
    <row r="537" spans="1:17" ht="14.4" x14ac:dyDescent="0.3">
      <c r="A537" s="116" t="str">
        <f t="shared" si="140"/>
        <v/>
      </c>
      <c r="B537" s="117" t="str">
        <f t="shared" si="141"/>
        <v/>
      </c>
      <c r="C537" s="117" t="str">
        <f t="shared" si="128"/>
        <v/>
      </c>
      <c r="D537" s="117" t="str">
        <f t="shared" si="129"/>
        <v/>
      </c>
      <c r="E537" s="117" t="str">
        <f t="shared" si="130"/>
        <v/>
      </c>
      <c r="F537" s="117" t="str">
        <f t="shared" si="131"/>
        <v/>
      </c>
      <c r="H537" s="117" t="str">
        <f t="shared" si="142"/>
        <v/>
      </c>
      <c r="I537" s="117" t="str">
        <f t="shared" si="132"/>
        <v/>
      </c>
      <c r="J537" s="117" t="str">
        <f t="shared" si="133"/>
        <v/>
      </c>
      <c r="K537" s="117" t="str">
        <f t="shared" si="134"/>
        <v/>
      </c>
      <c r="L537" s="117" t="str">
        <f t="shared" si="135"/>
        <v/>
      </c>
      <c r="M537" s="117" t="str">
        <f t="shared" si="143"/>
        <v/>
      </c>
      <c r="N537" s="117" t="str">
        <f t="shared" si="136"/>
        <v/>
      </c>
      <c r="O537" s="117" t="str">
        <f t="shared" si="137"/>
        <v/>
      </c>
      <c r="P537" s="117" t="str">
        <f t="shared" si="138"/>
        <v/>
      </c>
      <c r="Q537" s="117" t="str">
        <f t="shared" si="139"/>
        <v/>
      </c>
    </row>
    <row r="538" spans="1:17" ht="14.4" x14ac:dyDescent="0.3">
      <c r="A538" s="116" t="str">
        <f t="shared" si="140"/>
        <v/>
      </c>
      <c r="B538" s="117" t="str">
        <f t="shared" si="141"/>
        <v/>
      </c>
      <c r="C538" s="117" t="str">
        <f t="shared" si="128"/>
        <v/>
      </c>
      <c r="D538" s="117" t="str">
        <f t="shared" si="129"/>
        <v/>
      </c>
      <c r="E538" s="117" t="str">
        <f t="shared" si="130"/>
        <v/>
      </c>
      <c r="F538" s="117" t="str">
        <f t="shared" si="131"/>
        <v/>
      </c>
      <c r="H538" s="117" t="str">
        <f t="shared" si="142"/>
        <v/>
      </c>
      <c r="I538" s="117" t="str">
        <f t="shared" si="132"/>
        <v/>
      </c>
      <c r="J538" s="117" t="str">
        <f t="shared" si="133"/>
        <v/>
      </c>
      <c r="K538" s="117" t="str">
        <f t="shared" si="134"/>
        <v/>
      </c>
      <c r="L538" s="117" t="str">
        <f t="shared" si="135"/>
        <v/>
      </c>
      <c r="M538" s="117" t="str">
        <f t="shared" si="143"/>
        <v/>
      </c>
      <c r="N538" s="117" t="str">
        <f t="shared" si="136"/>
        <v/>
      </c>
      <c r="O538" s="117" t="str">
        <f t="shared" si="137"/>
        <v/>
      </c>
      <c r="P538" s="117" t="str">
        <f t="shared" si="138"/>
        <v/>
      </c>
      <c r="Q538" s="117" t="str">
        <f t="shared" si="139"/>
        <v/>
      </c>
    </row>
    <row r="539" spans="1:17" ht="14.4" x14ac:dyDescent="0.3">
      <c r="A539" s="116" t="str">
        <f t="shared" si="140"/>
        <v/>
      </c>
      <c r="B539" s="117" t="str">
        <f t="shared" si="141"/>
        <v/>
      </c>
      <c r="C539" s="117" t="str">
        <f t="shared" si="128"/>
        <v/>
      </c>
      <c r="D539" s="117" t="str">
        <f t="shared" si="129"/>
        <v/>
      </c>
      <c r="E539" s="117" t="str">
        <f t="shared" si="130"/>
        <v/>
      </c>
      <c r="F539" s="117" t="str">
        <f t="shared" si="131"/>
        <v/>
      </c>
      <c r="H539" s="117" t="str">
        <f t="shared" si="142"/>
        <v/>
      </c>
      <c r="I539" s="117" t="str">
        <f t="shared" si="132"/>
        <v/>
      </c>
      <c r="J539" s="117" t="str">
        <f t="shared" si="133"/>
        <v/>
      </c>
      <c r="K539" s="117" t="str">
        <f t="shared" si="134"/>
        <v/>
      </c>
      <c r="L539" s="117" t="str">
        <f t="shared" si="135"/>
        <v/>
      </c>
      <c r="M539" s="117" t="str">
        <f t="shared" si="143"/>
        <v/>
      </c>
      <c r="N539" s="117" t="str">
        <f t="shared" si="136"/>
        <v/>
      </c>
      <c r="O539" s="117" t="str">
        <f t="shared" si="137"/>
        <v/>
      </c>
      <c r="P539" s="117" t="str">
        <f t="shared" si="138"/>
        <v/>
      </c>
      <c r="Q539" s="117" t="str">
        <f t="shared" si="139"/>
        <v/>
      </c>
    </row>
    <row r="540" spans="1:17" ht="14.4" x14ac:dyDescent="0.3">
      <c r="A540" s="116" t="str">
        <f t="shared" si="140"/>
        <v/>
      </c>
      <c r="B540" s="117" t="str">
        <f t="shared" si="141"/>
        <v/>
      </c>
      <c r="C540" s="117" t="str">
        <f t="shared" si="128"/>
        <v/>
      </c>
      <c r="D540" s="117" t="str">
        <f t="shared" si="129"/>
        <v/>
      </c>
      <c r="E540" s="117" t="str">
        <f t="shared" si="130"/>
        <v/>
      </c>
      <c r="F540" s="117" t="str">
        <f t="shared" si="131"/>
        <v/>
      </c>
      <c r="H540" s="117" t="str">
        <f t="shared" si="142"/>
        <v/>
      </c>
      <c r="I540" s="117" t="str">
        <f t="shared" si="132"/>
        <v/>
      </c>
      <c r="J540" s="117" t="str">
        <f t="shared" si="133"/>
        <v/>
      </c>
      <c r="K540" s="117" t="str">
        <f t="shared" si="134"/>
        <v/>
      </c>
      <c r="L540" s="117" t="str">
        <f t="shared" si="135"/>
        <v/>
      </c>
      <c r="M540" s="117" t="str">
        <f t="shared" si="143"/>
        <v/>
      </c>
      <c r="N540" s="117" t="str">
        <f t="shared" si="136"/>
        <v/>
      </c>
      <c r="O540" s="117" t="str">
        <f t="shared" si="137"/>
        <v/>
      </c>
      <c r="P540" s="117" t="str">
        <f t="shared" si="138"/>
        <v/>
      </c>
      <c r="Q540" s="117" t="str">
        <f t="shared" si="139"/>
        <v/>
      </c>
    </row>
    <row r="541" spans="1:17" ht="14.4" x14ac:dyDescent="0.3">
      <c r="A541" s="116" t="str">
        <f t="shared" si="140"/>
        <v/>
      </c>
      <c r="B541" s="117" t="str">
        <f t="shared" si="141"/>
        <v/>
      </c>
      <c r="C541" s="117" t="str">
        <f t="shared" si="128"/>
        <v/>
      </c>
      <c r="D541" s="117" t="str">
        <f t="shared" si="129"/>
        <v/>
      </c>
      <c r="E541" s="117" t="str">
        <f t="shared" si="130"/>
        <v/>
      </c>
      <c r="F541" s="117" t="str">
        <f t="shared" si="131"/>
        <v/>
      </c>
      <c r="H541" s="117" t="str">
        <f t="shared" si="142"/>
        <v/>
      </c>
      <c r="I541" s="117" t="str">
        <f t="shared" si="132"/>
        <v/>
      </c>
      <c r="J541" s="117" t="str">
        <f t="shared" si="133"/>
        <v/>
      </c>
      <c r="K541" s="117" t="str">
        <f t="shared" si="134"/>
        <v/>
      </c>
      <c r="L541" s="117" t="str">
        <f t="shared" si="135"/>
        <v/>
      </c>
      <c r="M541" s="117" t="str">
        <f t="shared" si="143"/>
        <v/>
      </c>
      <c r="N541" s="117" t="str">
        <f t="shared" si="136"/>
        <v/>
      </c>
      <c r="O541" s="117" t="str">
        <f t="shared" si="137"/>
        <v/>
      </c>
      <c r="P541" s="117" t="str">
        <f t="shared" si="138"/>
        <v/>
      </c>
      <c r="Q541" s="117" t="str">
        <f t="shared" si="139"/>
        <v/>
      </c>
    </row>
    <row r="542" spans="1:17" ht="14.4" x14ac:dyDescent="0.3">
      <c r="A542" s="116" t="str">
        <f t="shared" si="140"/>
        <v/>
      </c>
      <c r="B542" s="117" t="str">
        <f t="shared" si="141"/>
        <v/>
      </c>
      <c r="C542" s="117" t="str">
        <f t="shared" si="128"/>
        <v/>
      </c>
      <c r="D542" s="117" t="str">
        <f t="shared" si="129"/>
        <v/>
      </c>
      <c r="E542" s="117" t="str">
        <f t="shared" si="130"/>
        <v/>
      </c>
      <c r="F542" s="117" t="str">
        <f t="shared" si="131"/>
        <v/>
      </c>
      <c r="H542" s="117" t="str">
        <f t="shared" si="142"/>
        <v/>
      </c>
      <c r="I542" s="117" t="str">
        <f t="shared" si="132"/>
        <v/>
      </c>
      <c r="J542" s="117" t="str">
        <f t="shared" si="133"/>
        <v/>
      </c>
      <c r="K542" s="117" t="str">
        <f t="shared" si="134"/>
        <v/>
      </c>
      <c r="L542" s="117" t="str">
        <f t="shared" si="135"/>
        <v/>
      </c>
      <c r="M542" s="117" t="str">
        <f t="shared" si="143"/>
        <v/>
      </c>
      <c r="N542" s="117" t="str">
        <f t="shared" si="136"/>
        <v/>
      </c>
      <c r="O542" s="117" t="str">
        <f t="shared" si="137"/>
        <v/>
      </c>
      <c r="P542" s="117" t="str">
        <f t="shared" si="138"/>
        <v/>
      </c>
      <c r="Q542" s="117" t="str">
        <f t="shared" si="139"/>
        <v/>
      </c>
    </row>
    <row r="543" spans="1:17" ht="14.4" x14ac:dyDescent="0.3">
      <c r="A543" s="116" t="str">
        <f t="shared" si="140"/>
        <v/>
      </c>
      <c r="B543" s="117" t="str">
        <f t="shared" si="141"/>
        <v/>
      </c>
      <c r="C543" s="117" t="str">
        <f t="shared" si="128"/>
        <v/>
      </c>
      <c r="D543" s="117" t="str">
        <f t="shared" si="129"/>
        <v/>
      </c>
      <c r="E543" s="117" t="str">
        <f t="shared" si="130"/>
        <v/>
      </c>
      <c r="F543" s="117" t="str">
        <f t="shared" si="131"/>
        <v/>
      </c>
      <c r="H543" s="117" t="str">
        <f t="shared" si="142"/>
        <v/>
      </c>
      <c r="I543" s="117" t="str">
        <f t="shared" si="132"/>
        <v/>
      </c>
      <c r="J543" s="117" t="str">
        <f t="shared" si="133"/>
        <v/>
      </c>
      <c r="K543" s="117" t="str">
        <f t="shared" si="134"/>
        <v/>
      </c>
      <c r="L543" s="117" t="str">
        <f t="shared" si="135"/>
        <v/>
      </c>
      <c r="M543" s="117" t="str">
        <f t="shared" si="143"/>
        <v/>
      </c>
      <c r="N543" s="117" t="str">
        <f t="shared" si="136"/>
        <v/>
      </c>
      <c r="O543" s="117" t="str">
        <f t="shared" si="137"/>
        <v/>
      </c>
      <c r="P543" s="117" t="str">
        <f t="shared" si="138"/>
        <v/>
      </c>
      <c r="Q543" s="117" t="str">
        <f t="shared" si="139"/>
        <v/>
      </c>
    </row>
    <row r="544" spans="1:17" ht="14.4" x14ac:dyDescent="0.3">
      <c r="A544" s="116" t="str">
        <f t="shared" si="140"/>
        <v/>
      </c>
      <c r="B544" s="117" t="str">
        <f t="shared" si="141"/>
        <v/>
      </c>
      <c r="C544" s="117" t="str">
        <f t="shared" si="128"/>
        <v/>
      </c>
      <c r="D544" s="117" t="str">
        <f t="shared" si="129"/>
        <v/>
      </c>
      <c r="E544" s="117" t="str">
        <f t="shared" si="130"/>
        <v/>
      </c>
      <c r="F544" s="117" t="str">
        <f t="shared" si="131"/>
        <v/>
      </c>
      <c r="H544" s="117" t="str">
        <f t="shared" si="142"/>
        <v/>
      </c>
      <c r="I544" s="117" t="str">
        <f t="shared" si="132"/>
        <v/>
      </c>
      <c r="J544" s="117" t="str">
        <f t="shared" si="133"/>
        <v/>
      </c>
      <c r="K544" s="117" t="str">
        <f t="shared" si="134"/>
        <v/>
      </c>
      <c r="L544" s="117" t="str">
        <f t="shared" si="135"/>
        <v/>
      </c>
      <c r="M544" s="117" t="str">
        <f t="shared" si="143"/>
        <v/>
      </c>
      <c r="N544" s="117" t="str">
        <f t="shared" si="136"/>
        <v/>
      </c>
      <c r="O544" s="117" t="str">
        <f t="shared" si="137"/>
        <v/>
      </c>
      <c r="P544" s="117" t="str">
        <f t="shared" si="138"/>
        <v/>
      </c>
      <c r="Q544" s="117" t="str">
        <f t="shared" si="139"/>
        <v/>
      </c>
    </row>
    <row r="545" spans="1:17" ht="14.4" x14ac:dyDescent="0.3">
      <c r="A545" s="116" t="str">
        <f t="shared" si="140"/>
        <v/>
      </c>
      <c r="B545" s="117" t="str">
        <f t="shared" si="141"/>
        <v/>
      </c>
      <c r="C545" s="117" t="str">
        <f t="shared" si="128"/>
        <v/>
      </c>
      <c r="D545" s="117" t="str">
        <f t="shared" si="129"/>
        <v/>
      </c>
      <c r="E545" s="117" t="str">
        <f t="shared" si="130"/>
        <v/>
      </c>
      <c r="F545" s="117" t="str">
        <f t="shared" si="131"/>
        <v/>
      </c>
      <c r="H545" s="117" t="str">
        <f t="shared" si="142"/>
        <v/>
      </c>
      <c r="I545" s="117" t="str">
        <f t="shared" si="132"/>
        <v/>
      </c>
      <c r="J545" s="117" t="str">
        <f t="shared" si="133"/>
        <v/>
      </c>
      <c r="K545" s="117" t="str">
        <f t="shared" si="134"/>
        <v/>
      </c>
      <c r="L545" s="117" t="str">
        <f t="shared" si="135"/>
        <v/>
      </c>
      <c r="M545" s="117" t="str">
        <f t="shared" si="143"/>
        <v/>
      </c>
      <c r="N545" s="117" t="str">
        <f t="shared" si="136"/>
        <v/>
      </c>
      <c r="O545" s="117" t="str">
        <f t="shared" si="137"/>
        <v/>
      </c>
      <c r="P545" s="117" t="str">
        <f t="shared" si="138"/>
        <v/>
      </c>
      <c r="Q545" s="117" t="str">
        <f t="shared" si="139"/>
        <v/>
      </c>
    </row>
    <row r="546" spans="1:17" ht="14.4" x14ac:dyDescent="0.3">
      <c r="A546" s="116" t="str">
        <f t="shared" si="140"/>
        <v/>
      </c>
      <c r="B546" s="117" t="str">
        <f t="shared" si="141"/>
        <v/>
      </c>
      <c r="C546" s="117" t="str">
        <f t="shared" si="128"/>
        <v/>
      </c>
      <c r="D546" s="117" t="str">
        <f t="shared" si="129"/>
        <v/>
      </c>
      <c r="E546" s="117" t="str">
        <f t="shared" si="130"/>
        <v/>
      </c>
      <c r="F546" s="117" t="str">
        <f t="shared" si="131"/>
        <v/>
      </c>
      <c r="H546" s="117" t="str">
        <f t="shared" si="142"/>
        <v/>
      </c>
      <c r="I546" s="117" t="str">
        <f t="shared" si="132"/>
        <v/>
      </c>
      <c r="J546" s="117" t="str">
        <f t="shared" si="133"/>
        <v/>
      </c>
      <c r="K546" s="117" t="str">
        <f t="shared" si="134"/>
        <v/>
      </c>
      <c r="L546" s="117" t="str">
        <f t="shared" si="135"/>
        <v/>
      </c>
      <c r="M546" s="117" t="str">
        <f t="shared" si="143"/>
        <v/>
      </c>
      <c r="N546" s="117" t="str">
        <f t="shared" si="136"/>
        <v/>
      </c>
      <c r="O546" s="117" t="str">
        <f t="shared" si="137"/>
        <v/>
      </c>
      <c r="P546" s="117" t="str">
        <f t="shared" si="138"/>
        <v/>
      </c>
      <c r="Q546" s="117" t="str">
        <f t="shared" si="139"/>
        <v/>
      </c>
    </row>
    <row r="547" spans="1:17" ht="14.4" x14ac:dyDescent="0.3">
      <c r="A547" s="116" t="str">
        <f t="shared" si="140"/>
        <v/>
      </c>
      <c r="B547" s="117" t="str">
        <f t="shared" si="141"/>
        <v/>
      </c>
      <c r="C547" s="117" t="str">
        <f t="shared" si="128"/>
        <v/>
      </c>
      <c r="D547" s="117" t="str">
        <f t="shared" si="129"/>
        <v/>
      </c>
      <c r="E547" s="117" t="str">
        <f t="shared" si="130"/>
        <v/>
      </c>
      <c r="F547" s="117" t="str">
        <f t="shared" si="131"/>
        <v/>
      </c>
      <c r="H547" s="117" t="str">
        <f t="shared" si="142"/>
        <v/>
      </c>
      <c r="I547" s="117" t="str">
        <f t="shared" si="132"/>
        <v/>
      </c>
      <c r="J547" s="117" t="str">
        <f t="shared" si="133"/>
        <v/>
      </c>
      <c r="K547" s="117" t="str">
        <f t="shared" si="134"/>
        <v/>
      </c>
      <c r="L547" s="117" t="str">
        <f t="shared" si="135"/>
        <v/>
      </c>
      <c r="M547" s="117" t="str">
        <f t="shared" si="143"/>
        <v/>
      </c>
      <c r="N547" s="117" t="str">
        <f t="shared" si="136"/>
        <v/>
      </c>
      <c r="O547" s="117" t="str">
        <f t="shared" si="137"/>
        <v/>
      </c>
      <c r="P547" s="117" t="str">
        <f t="shared" si="138"/>
        <v/>
      </c>
      <c r="Q547" s="117" t="str">
        <f t="shared" si="139"/>
        <v/>
      </c>
    </row>
    <row r="548" spans="1:17" ht="14.4" x14ac:dyDescent="0.3">
      <c r="A548" s="116" t="str">
        <f t="shared" si="140"/>
        <v/>
      </c>
      <c r="B548" s="117" t="str">
        <f t="shared" si="141"/>
        <v/>
      </c>
      <c r="C548" s="117" t="str">
        <f t="shared" si="128"/>
        <v/>
      </c>
      <c r="D548" s="117" t="str">
        <f t="shared" si="129"/>
        <v/>
      </c>
      <c r="E548" s="117" t="str">
        <f t="shared" si="130"/>
        <v/>
      </c>
      <c r="F548" s="117" t="str">
        <f t="shared" si="131"/>
        <v/>
      </c>
      <c r="H548" s="117" t="str">
        <f t="shared" si="142"/>
        <v/>
      </c>
      <c r="I548" s="117" t="str">
        <f t="shared" si="132"/>
        <v/>
      </c>
      <c r="J548" s="117" t="str">
        <f t="shared" si="133"/>
        <v/>
      </c>
      <c r="K548" s="117" t="str">
        <f t="shared" si="134"/>
        <v/>
      </c>
      <c r="L548" s="117" t="str">
        <f t="shared" si="135"/>
        <v/>
      </c>
      <c r="M548" s="117" t="str">
        <f t="shared" si="143"/>
        <v/>
      </c>
      <c r="N548" s="117" t="str">
        <f t="shared" si="136"/>
        <v/>
      </c>
      <c r="O548" s="117" t="str">
        <f t="shared" si="137"/>
        <v/>
      </c>
      <c r="P548" s="117" t="str">
        <f t="shared" si="138"/>
        <v/>
      </c>
      <c r="Q548" s="117" t="str">
        <f t="shared" si="139"/>
        <v/>
      </c>
    </row>
    <row r="549" spans="1:17" ht="14.4" x14ac:dyDescent="0.3">
      <c r="A549" s="116" t="str">
        <f t="shared" si="140"/>
        <v/>
      </c>
      <c r="B549" s="117" t="str">
        <f t="shared" si="141"/>
        <v/>
      </c>
      <c r="C549" s="117" t="str">
        <f t="shared" si="128"/>
        <v/>
      </c>
      <c r="D549" s="117" t="str">
        <f t="shared" si="129"/>
        <v/>
      </c>
      <c r="E549" s="117" t="str">
        <f t="shared" si="130"/>
        <v/>
      </c>
      <c r="F549" s="117" t="str">
        <f t="shared" si="131"/>
        <v/>
      </c>
      <c r="H549" s="117" t="str">
        <f t="shared" si="142"/>
        <v/>
      </c>
      <c r="I549" s="117" t="str">
        <f t="shared" si="132"/>
        <v/>
      </c>
      <c r="J549" s="117" t="str">
        <f t="shared" si="133"/>
        <v/>
      </c>
      <c r="K549" s="117" t="str">
        <f t="shared" si="134"/>
        <v/>
      </c>
      <c r="L549" s="117" t="str">
        <f t="shared" si="135"/>
        <v/>
      </c>
      <c r="M549" s="117" t="str">
        <f t="shared" si="143"/>
        <v/>
      </c>
      <c r="N549" s="117" t="str">
        <f t="shared" si="136"/>
        <v/>
      </c>
      <c r="O549" s="117" t="str">
        <f t="shared" si="137"/>
        <v/>
      </c>
      <c r="P549" s="117" t="str">
        <f t="shared" si="138"/>
        <v/>
      </c>
      <c r="Q549" s="117" t="str">
        <f t="shared" si="139"/>
        <v/>
      </c>
    </row>
    <row r="550" spans="1:17" ht="14.4" x14ac:dyDescent="0.3">
      <c r="A550" s="116" t="str">
        <f t="shared" si="140"/>
        <v/>
      </c>
      <c r="B550" s="117" t="str">
        <f t="shared" si="141"/>
        <v/>
      </c>
      <c r="C550" s="117" t="str">
        <f t="shared" si="128"/>
        <v/>
      </c>
      <c r="D550" s="117" t="str">
        <f t="shared" si="129"/>
        <v/>
      </c>
      <c r="E550" s="117" t="str">
        <f t="shared" si="130"/>
        <v/>
      </c>
      <c r="F550" s="117" t="str">
        <f t="shared" si="131"/>
        <v/>
      </c>
      <c r="H550" s="117" t="str">
        <f t="shared" si="142"/>
        <v/>
      </c>
      <c r="I550" s="117" t="str">
        <f t="shared" si="132"/>
        <v/>
      </c>
      <c r="J550" s="117" t="str">
        <f t="shared" si="133"/>
        <v/>
      </c>
      <c r="K550" s="117" t="str">
        <f t="shared" si="134"/>
        <v/>
      </c>
      <c r="L550" s="117" t="str">
        <f t="shared" si="135"/>
        <v/>
      </c>
      <c r="M550" s="117" t="str">
        <f t="shared" si="143"/>
        <v/>
      </c>
      <c r="N550" s="117" t="str">
        <f t="shared" si="136"/>
        <v/>
      </c>
      <c r="O550" s="117" t="str">
        <f t="shared" si="137"/>
        <v/>
      </c>
      <c r="P550" s="117" t="str">
        <f t="shared" si="138"/>
        <v/>
      </c>
      <c r="Q550" s="117" t="str">
        <f t="shared" si="139"/>
        <v/>
      </c>
    </row>
    <row r="551" spans="1:17" ht="14.4" x14ac:dyDescent="0.3">
      <c r="A551" s="116" t="str">
        <f t="shared" si="140"/>
        <v/>
      </c>
      <c r="B551" s="117" t="str">
        <f t="shared" si="141"/>
        <v/>
      </c>
      <c r="C551" s="117" t="str">
        <f t="shared" si="128"/>
        <v/>
      </c>
      <c r="D551" s="117" t="str">
        <f t="shared" si="129"/>
        <v/>
      </c>
      <c r="E551" s="117" t="str">
        <f t="shared" si="130"/>
        <v/>
      </c>
      <c r="F551" s="117" t="str">
        <f t="shared" si="131"/>
        <v/>
      </c>
      <c r="H551" s="117" t="str">
        <f t="shared" si="142"/>
        <v/>
      </c>
      <c r="I551" s="117" t="str">
        <f t="shared" si="132"/>
        <v/>
      </c>
      <c r="J551" s="117" t="str">
        <f t="shared" si="133"/>
        <v/>
      </c>
      <c r="K551" s="117" t="str">
        <f t="shared" si="134"/>
        <v/>
      </c>
      <c r="L551" s="117" t="str">
        <f t="shared" si="135"/>
        <v/>
      </c>
      <c r="M551" s="117" t="str">
        <f t="shared" si="143"/>
        <v/>
      </c>
      <c r="N551" s="117" t="str">
        <f t="shared" si="136"/>
        <v/>
      </c>
      <c r="O551" s="117" t="str">
        <f t="shared" si="137"/>
        <v/>
      </c>
      <c r="P551" s="117" t="str">
        <f t="shared" si="138"/>
        <v/>
      </c>
      <c r="Q551" s="117" t="str">
        <f t="shared" si="139"/>
        <v/>
      </c>
    </row>
    <row r="552" spans="1:17" ht="14.4" x14ac:dyDescent="0.3">
      <c r="A552" s="116" t="str">
        <f t="shared" si="140"/>
        <v/>
      </c>
      <c r="B552" s="117" t="str">
        <f t="shared" si="141"/>
        <v/>
      </c>
      <c r="C552" s="117" t="str">
        <f t="shared" si="128"/>
        <v/>
      </c>
      <c r="D552" s="117" t="str">
        <f t="shared" si="129"/>
        <v/>
      </c>
      <c r="E552" s="117" t="str">
        <f t="shared" si="130"/>
        <v/>
      </c>
      <c r="F552" s="117" t="str">
        <f t="shared" si="131"/>
        <v/>
      </c>
      <c r="H552" s="117" t="str">
        <f t="shared" si="142"/>
        <v/>
      </c>
      <c r="I552" s="117" t="str">
        <f t="shared" si="132"/>
        <v/>
      </c>
      <c r="J552" s="117" t="str">
        <f t="shared" si="133"/>
        <v/>
      </c>
      <c r="K552" s="117" t="str">
        <f t="shared" si="134"/>
        <v/>
      </c>
      <c r="L552" s="117" t="str">
        <f t="shared" si="135"/>
        <v/>
      </c>
      <c r="M552" s="117" t="str">
        <f t="shared" si="143"/>
        <v/>
      </c>
      <c r="N552" s="117" t="str">
        <f t="shared" si="136"/>
        <v/>
      </c>
      <c r="O552" s="117" t="str">
        <f t="shared" si="137"/>
        <v/>
      </c>
      <c r="P552" s="117" t="str">
        <f t="shared" si="138"/>
        <v/>
      </c>
      <c r="Q552" s="117" t="str">
        <f t="shared" si="139"/>
        <v/>
      </c>
    </row>
    <row r="553" spans="1:17" ht="14.4" x14ac:dyDescent="0.3">
      <c r="A553" s="116" t="str">
        <f t="shared" si="140"/>
        <v/>
      </c>
      <c r="B553" s="117" t="str">
        <f t="shared" si="141"/>
        <v/>
      </c>
      <c r="C553" s="117" t="str">
        <f t="shared" si="128"/>
        <v/>
      </c>
      <c r="D553" s="117" t="str">
        <f t="shared" si="129"/>
        <v/>
      </c>
      <c r="E553" s="117" t="str">
        <f t="shared" si="130"/>
        <v/>
      </c>
      <c r="F553" s="117" t="str">
        <f t="shared" si="131"/>
        <v/>
      </c>
      <c r="H553" s="117" t="str">
        <f t="shared" si="142"/>
        <v/>
      </c>
      <c r="I553" s="117" t="str">
        <f t="shared" si="132"/>
        <v/>
      </c>
      <c r="J553" s="117" t="str">
        <f t="shared" si="133"/>
        <v/>
      </c>
      <c r="K553" s="117" t="str">
        <f t="shared" si="134"/>
        <v/>
      </c>
      <c r="L553" s="117" t="str">
        <f t="shared" si="135"/>
        <v/>
      </c>
      <c r="M553" s="117" t="str">
        <f t="shared" si="143"/>
        <v/>
      </c>
      <c r="N553" s="117" t="str">
        <f t="shared" si="136"/>
        <v/>
      </c>
      <c r="O553" s="117" t="str">
        <f t="shared" si="137"/>
        <v/>
      </c>
      <c r="P553" s="117" t="str">
        <f t="shared" si="138"/>
        <v/>
      </c>
      <c r="Q553" s="117" t="str">
        <f t="shared" si="139"/>
        <v/>
      </c>
    </row>
    <row r="554" spans="1:17" ht="14.4" x14ac:dyDescent="0.3">
      <c r="A554" s="116" t="str">
        <f t="shared" si="140"/>
        <v/>
      </c>
      <c r="B554" s="117" t="str">
        <f t="shared" si="141"/>
        <v/>
      </c>
      <c r="C554" s="117" t="str">
        <f t="shared" si="128"/>
        <v/>
      </c>
      <c r="D554" s="117" t="str">
        <f t="shared" si="129"/>
        <v/>
      </c>
      <c r="E554" s="117" t="str">
        <f t="shared" si="130"/>
        <v/>
      </c>
      <c r="F554" s="117" t="str">
        <f t="shared" si="131"/>
        <v/>
      </c>
      <c r="H554" s="117" t="str">
        <f t="shared" si="142"/>
        <v/>
      </c>
      <c r="I554" s="117" t="str">
        <f t="shared" si="132"/>
        <v/>
      </c>
      <c r="J554" s="117" t="str">
        <f t="shared" si="133"/>
        <v/>
      </c>
      <c r="K554" s="117" t="str">
        <f t="shared" si="134"/>
        <v/>
      </c>
      <c r="L554" s="117" t="str">
        <f t="shared" si="135"/>
        <v/>
      </c>
      <c r="M554" s="117" t="str">
        <f t="shared" si="143"/>
        <v/>
      </c>
      <c r="N554" s="117" t="str">
        <f t="shared" si="136"/>
        <v/>
      </c>
      <c r="O554" s="117" t="str">
        <f t="shared" si="137"/>
        <v/>
      </c>
      <c r="P554" s="117" t="str">
        <f t="shared" si="138"/>
        <v/>
      </c>
      <c r="Q554" s="117" t="str">
        <f t="shared" si="139"/>
        <v/>
      </c>
    </row>
    <row r="555" spans="1:17" ht="14.4" x14ac:dyDescent="0.3">
      <c r="A555" s="116" t="str">
        <f t="shared" si="140"/>
        <v/>
      </c>
      <c r="B555" s="117" t="str">
        <f t="shared" si="141"/>
        <v/>
      </c>
      <c r="C555" s="117" t="str">
        <f t="shared" si="128"/>
        <v/>
      </c>
      <c r="D555" s="117" t="str">
        <f t="shared" si="129"/>
        <v/>
      </c>
      <c r="E555" s="117" t="str">
        <f t="shared" si="130"/>
        <v/>
      </c>
      <c r="F555" s="117" t="str">
        <f t="shared" si="131"/>
        <v/>
      </c>
      <c r="H555" s="117" t="str">
        <f t="shared" si="142"/>
        <v/>
      </c>
      <c r="I555" s="117" t="str">
        <f t="shared" si="132"/>
        <v/>
      </c>
      <c r="J555" s="117" t="str">
        <f t="shared" si="133"/>
        <v/>
      </c>
      <c r="K555" s="117" t="str">
        <f t="shared" si="134"/>
        <v/>
      </c>
      <c r="L555" s="117" t="str">
        <f t="shared" si="135"/>
        <v/>
      </c>
      <c r="M555" s="117" t="str">
        <f t="shared" si="143"/>
        <v/>
      </c>
      <c r="N555" s="117" t="str">
        <f t="shared" si="136"/>
        <v/>
      </c>
      <c r="O555" s="117" t="str">
        <f t="shared" si="137"/>
        <v/>
      </c>
      <c r="P555" s="117" t="str">
        <f t="shared" si="138"/>
        <v/>
      </c>
      <c r="Q555" s="117" t="str">
        <f t="shared" si="139"/>
        <v/>
      </c>
    </row>
    <row r="556" spans="1:17" ht="14.4" x14ac:dyDescent="0.3">
      <c r="A556" s="116" t="str">
        <f t="shared" si="140"/>
        <v/>
      </c>
      <c r="B556" s="117" t="str">
        <f t="shared" si="141"/>
        <v/>
      </c>
      <c r="C556" s="117" t="str">
        <f t="shared" si="128"/>
        <v/>
      </c>
      <c r="D556" s="117" t="str">
        <f t="shared" si="129"/>
        <v/>
      </c>
      <c r="E556" s="117" t="str">
        <f t="shared" si="130"/>
        <v/>
      </c>
      <c r="F556" s="117" t="str">
        <f t="shared" si="131"/>
        <v/>
      </c>
      <c r="H556" s="117" t="str">
        <f t="shared" si="142"/>
        <v/>
      </c>
      <c r="I556" s="117" t="str">
        <f t="shared" si="132"/>
        <v/>
      </c>
      <c r="J556" s="117" t="str">
        <f t="shared" si="133"/>
        <v/>
      </c>
      <c r="K556" s="117" t="str">
        <f t="shared" si="134"/>
        <v/>
      </c>
      <c r="L556" s="117" t="str">
        <f t="shared" si="135"/>
        <v/>
      </c>
      <c r="M556" s="117" t="str">
        <f t="shared" si="143"/>
        <v/>
      </c>
      <c r="N556" s="117" t="str">
        <f t="shared" si="136"/>
        <v/>
      </c>
      <c r="O556" s="117" t="str">
        <f t="shared" si="137"/>
        <v/>
      </c>
      <c r="P556" s="117" t="str">
        <f t="shared" si="138"/>
        <v/>
      </c>
      <c r="Q556" s="117" t="str">
        <f t="shared" si="139"/>
        <v/>
      </c>
    </row>
    <row r="557" spans="1:17" ht="14.4" x14ac:dyDescent="0.3">
      <c r="A557" s="116" t="str">
        <f t="shared" si="140"/>
        <v/>
      </c>
      <c r="B557" s="117" t="str">
        <f t="shared" si="141"/>
        <v/>
      </c>
      <c r="C557" s="117" t="str">
        <f t="shared" si="128"/>
        <v/>
      </c>
      <c r="D557" s="117" t="str">
        <f t="shared" si="129"/>
        <v/>
      </c>
      <c r="E557" s="117" t="str">
        <f t="shared" si="130"/>
        <v/>
      </c>
      <c r="F557" s="117" t="str">
        <f t="shared" si="131"/>
        <v/>
      </c>
      <c r="H557" s="117" t="str">
        <f t="shared" si="142"/>
        <v/>
      </c>
      <c r="I557" s="117" t="str">
        <f t="shared" si="132"/>
        <v/>
      </c>
      <c r="J557" s="117" t="str">
        <f t="shared" si="133"/>
        <v/>
      </c>
      <c r="K557" s="117" t="str">
        <f t="shared" si="134"/>
        <v/>
      </c>
      <c r="L557" s="117" t="str">
        <f t="shared" si="135"/>
        <v/>
      </c>
      <c r="M557" s="117" t="str">
        <f t="shared" si="143"/>
        <v/>
      </c>
      <c r="N557" s="117" t="str">
        <f t="shared" si="136"/>
        <v/>
      </c>
      <c r="O557" s="117" t="str">
        <f t="shared" si="137"/>
        <v/>
      </c>
      <c r="P557" s="117" t="str">
        <f t="shared" si="138"/>
        <v/>
      </c>
      <c r="Q557" s="117" t="str">
        <f t="shared" si="139"/>
        <v/>
      </c>
    </row>
    <row r="558" spans="1:17" ht="14.4" x14ac:dyDescent="0.3">
      <c r="A558" s="116" t="str">
        <f t="shared" si="140"/>
        <v/>
      </c>
      <c r="B558" s="117" t="str">
        <f t="shared" si="141"/>
        <v/>
      </c>
      <c r="C558" s="117" t="str">
        <f t="shared" si="128"/>
        <v/>
      </c>
      <c r="D558" s="117" t="str">
        <f t="shared" si="129"/>
        <v/>
      </c>
      <c r="E558" s="117" t="str">
        <f t="shared" si="130"/>
        <v/>
      </c>
      <c r="F558" s="117" t="str">
        <f t="shared" si="131"/>
        <v/>
      </c>
      <c r="H558" s="117" t="str">
        <f t="shared" si="142"/>
        <v/>
      </c>
      <c r="I558" s="117" t="str">
        <f t="shared" si="132"/>
        <v/>
      </c>
      <c r="J558" s="117" t="str">
        <f t="shared" si="133"/>
        <v/>
      </c>
      <c r="K558" s="117" t="str">
        <f t="shared" si="134"/>
        <v/>
      </c>
      <c r="L558" s="117" t="str">
        <f t="shared" si="135"/>
        <v/>
      </c>
      <c r="M558" s="117" t="str">
        <f t="shared" si="143"/>
        <v/>
      </c>
      <c r="N558" s="117" t="str">
        <f t="shared" si="136"/>
        <v/>
      </c>
      <c r="O558" s="117" t="str">
        <f t="shared" si="137"/>
        <v/>
      </c>
      <c r="P558" s="117" t="str">
        <f t="shared" si="138"/>
        <v/>
      </c>
      <c r="Q558" s="117" t="str">
        <f t="shared" si="139"/>
        <v/>
      </c>
    </row>
    <row r="559" spans="1:17" ht="14.4" x14ac:dyDescent="0.3">
      <c r="A559" s="116" t="str">
        <f t="shared" si="140"/>
        <v/>
      </c>
      <c r="B559" s="117" t="str">
        <f t="shared" si="141"/>
        <v/>
      </c>
      <c r="C559" s="117" t="str">
        <f t="shared" si="128"/>
        <v/>
      </c>
      <c r="D559" s="117" t="str">
        <f t="shared" si="129"/>
        <v/>
      </c>
      <c r="E559" s="117" t="str">
        <f t="shared" si="130"/>
        <v/>
      </c>
      <c r="F559" s="117" t="str">
        <f t="shared" si="131"/>
        <v/>
      </c>
      <c r="H559" s="117" t="str">
        <f t="shared" si="142"/>
        <v/>
      </c>
      <c r="I559" s="117" t="str">
        <f t="shared" si="132"/>
        <v/>
      </c>
      <c r="J559" s="117" t="str">
        <f t="shared" si="133"/>
        <v/>
      </c>
      <c r="K559" s="117" t="str">
        <f t="shared" si="134"/>
        <v/>
      </c>
      <c r="L559" s="117" t="str">
        <f t="shared" si="135"/>
        <v/>
      </c>
      <c r="M559" s="117" t="str">
        <f t="shared" si="143"/>
        <v/>
      </c>
      <c r="N559" s="117" t="str">
        <f t="shared" si="136"/>
        <v/>
      </c>
      <c r="O559" s="117" t="str">
        <f t="shared" si="137"/>
        <v/>
      </c>
      <c r="P559" s="117" t="str">
        <f t="shared" si="138"/>
        <v/>
      </c>
      <c r="Q559" s="117" t="str">
        <f t="shared" si="139"/>
        <v/>
      </c>
    </row>
    <row r="560" spans="1:17" ht="14.4" x14ac:dyDescent="0.3">
      <c r="A560" s="116" t="str">
        <f t="shared" si="140"/>
        <v/>
      </c>
      <c r="B560" s="117" t="str">
        <f t="shared" si="141"/>
        <v/>
      </c>
      <c r="C560" s="117" t="str">
        <f t="shared" si="128"/>
        <v/>
      </c>
      <c r="D560" s="117" t="str">
        <f t="shared" si="129"/>
        <v/>
      </c>
      <c r="E560" s="117" t="str">
        <f t="shared" si="130"/>
        <v/>
      </c>
      <c r="F560" s="117" t="str">
        <f t="shared" si="131"/>
        <v/>
      </c>
      <c r="H560" s="117" t="str">
        <f t="shared" si="142"/>
        <v/>
      </c>
      <c r="I560" s="117" t="str">
        <f t="shared" si="132"/>
        <v/>
      </c>
      <c r="J560" s="117" t="str">
        <f t="shared" si="133"/>
        <v/>
      </c>
      <c r="K560" s="117" t="str">
        <f t="shared" si="134"/>
        <v/>
      </c>
      <c r="L560" s="117" t="str">
        <f t="shared" si="135"/>
        <v/>
      </c>
      <c r="M560" s="117" t="str">
        <f t="shared" si="143"/>
        <v/>
      </c>
      <c r="N560" s="117" t="str">
        <f t="shared" si="136"/>
        <v/>
      </c>
      <c r="O560" s="117" t="str">
        <f t="shared" si="137"/>
        <v/>
      </c>
      <c r="P560" s="117" t="str">
        <f t="shared" si="138"/>
        <v/>
      </c>
      <c r="Q560" s="117" t="str">
        <f t="shared" si="139"/>
        <v/>
      </c>
    </row>
    <row r="561" spans="1:17" ht="14.4" x14ac:dyDescent="0.3">
      <c r="A561" s="116" t="str">
        <f t="shared" si="140"/>
        <v/>
      </c>
      <c r="B561" s="117" t="str">
        <f t="shared" si="141"/>
        <v/>
      </c>
      <c r="C561" s="117" t="str">
        <f t="shared" si="128"/>
        <v/>
      </c>
      <c r="D561" s="117" t="str">
        <f t="shared" si="129"/>
        <v/>
      </c>
      <c r="E561" s="117" t="str">
        <f t="shared" si="130"/>
        <v/>
      </c>
      <c r="F561" s="117" t="str">
        <f t="shared" si="131"/>
        <v/>
      </c>
      <c r="H561" s="117" t="str">
        <f t="shared" si="142"/>
        <v/>
      </c>
      <c r="I561" s="117" t="str">
        <f t="shared" si="132"/>
        <v/>
      </c>
      <c r="J561" s="117" t="str">
        <f t="shared" si="133"/>
        <v/>
      </c>
      <c r="K561" s="117" t="str">
        <f t="shared" si="134"/>
        <v/>
      </c>
      <c r="L561" s="117" t="str">
        <f t="shared" si="135"/>
        <v/>
      </c>
      <c r="M561" s="117" t="str">
        <f t="shared" si="143"/>
        <v/>
      </c>
      <c r="N561" s="117" t="str">
        <f t="shared" si="136"/>
        <v/>
      </c>
      <c r="O561" s="117" t="str">
        <f t="shared" si="137"/>
        <v/>
      </c>
      <c r="P561" s="117" t="str">
        <f t="shared" si="138"/>
        <v/>
      </c>
      <c r="Q561" s="117" t="str">
        <f t="shared" si="139"/>
        <v/>
      </c>
    </row>
    <row r="562" spans="1:17" ht="14.4" x14ac:dyDescent="0.3">
      <c r="A562" s="116" t="str">
        <f t="shared" si="140"/>
        <v/>
      </c>
      <c r="B562" s="117" t="str">
        <f t="shared" si="141"/>
        <v/>
      </c>
      <c r="C562" s="117" t="str">
        <f t="shared" si="128"/>
        <v/>
      </c>
      <c r="D562" s="117" t="str">
        <f t="shared" si="129"/>
        <v/>
      </c>
      <c r="E562" s="117" t="str">
        <f t="shared" si="130"/>
        <v/>
      </c>
      <c r="F562" s="117" t="str">
        <f t="shared" si="131"/>
        <v/>
      </c>
      <c r="H562" s="117" t="str">
        <f t="shared" si="142"/>
        <v/>
      </c>
      <c r="I562" s="117" t="str">
        <f t="shared" si="132"/>
        <v/>
      </c>
      <c r="J562" s="117" t="str">
        <f t="shared" si="133"/>
        <v/>
      </c>
      <c r="K562" s="117" t="str">
        <f t="shared" si="134"/>
        <v/>
      </c>
      <c r="L562" s="117" t="str">
        <f t="shared" si="135"/>
        <v/>
      </c>
      <c r="M562" s="117" t="str">
        <f t="shared" si="143"/>
        <v/>
      </c>
      <c r="N562" s="117" t="str">
        <f t="shared" si="136"/>
        <v/>
      </c>
      <c r="O562" s="117" t="str">
        <f t="shared" si="137"/>
        <v/>
      </c>
      <c r="P562" s="117" t="str">
        <f t="shared" si="138"/>
        <v/>
      </c>
      <c r="Q562" s="117" t="str">
        <f t="shared" si="139"/>
        <v/>
      </c>
    </row>
    <row r="563" spans="1:17" ht="14.4" x14ac:dyDescent="0.3">
      <c r="A563" s="116" t="str">
        <f t="shared" si="140"/>
        <v/>
      </c>
      <c r="B563" s="117" t="str">
        <f t="shared" si="141"/>
        <v/>
      </c>
      <c r="C563" s="117" t="str">
        <f t="shared" si="128"/>
        <v/>
      </c>
      <c r="D563" s="117" t="str">
        <f t="shared" si="129"/>
        <v/>
      </c>
      <c r="E563" s="117" t="str">
        <f t="shared" si="130"/>
        <v/>
      </c>
      <c r="F563" s="117" t="str">
        <f t="shared" si="131"/>
        <v/>
      </c>
      <c r="H563" s="117" t="str">
        <f t="shared" si="142"/>
        <v/>
      </c>
      <c r="I563" s="117" t="str">
        <f t="shared" si="132"/>
        <v/>
      </c>
      <c r="J563" s="117" t="str">
        <f t="shared" si="133"/>
        <v/>
      </c>
      <c r="K563" s="117" t="str">
        <f t="shared" si="134"/>
        <v/>
      </c>
      <c r="L563" s="117" t="str">
        <f t="shared" si="135"/>
        <v/>
      </c>
      <c r="M563" s="117" t="str">
        <f t="shared" si="143"/>
        <v/>
      </c>
      <c r="N563" s="117" t="str">
        <f t="shared" si="136"/>
        <v/>
      </c>
      <c r="O563" s="117" t="str">
        <f t="shared" si="137"/>
        <v/>
      </c>
      <c r="P563" s="117" t="str">
        <f t="shared" si="138"/>
        <v/>
      </c>
      <c r="Q563" s="117" t="str">
        <f t="shared" si="139"/>
        <v/>
      </c>
    </row>
    <row r="564" spans="1:17" ht="14.4" x14ac:dyDescent="0.3">
      <c r="A564" s="116" t="str">
        <f t="shared" si="140"/>
        <v/>
      </c>
      <c r="B564" s="117" t="str">
        <f t="shared" si="141"/>
        <v/>
      </c>
      <c r="C564" s="117" t="str">
        <f t="shared" si="128"/>
        <v/>
      </c>
      <c r="D564" s="117" t="str">
        <f t="shared" si="129"/>
        <v/>
      </c>
      <c r="E564" s="117" t="str">
        <f t="shared" si="130"/>
        <v/>
      </c>
      <c r="F564" s="117" t="str">
        <f t="shared" si="131"/>
        <v/>
      </c>
      <c r="H564" s="117" t="str">
        <f t="shared" si="142"/>
        <v/>
      </c>
      <c r="I564" s="117" t="str">
        <f t="shared" si="132"/>
        <v/>
      </c>
      <c r="J564" s="117" t="str">
        <f t="shared" si="133"/>
        <v/>
      </c>
      <c r="K564" s="117" t="str">
        <f t="shared" si="134"/>
        <v/>
      </c>
      <c r="L564" s="117" t="str">
        <f t="shared" si="135"/>
        <v/>
      </c>
      <c r="M564" s="117" t="str">
        <f t="shared" si="143"/>
        <v/>
      </c>
      <c r="N564" s="117" t="str">
        <f t="shared" si="136"/>
        <v/>
      </c>
      <c r="O564" s="117" t="str">
        <f t="shared" si="137"/>
        <v/>
      </c>
      <c r="P564" s="117" t="str">
        <f t="shared" si="138"/>
        <v/>
      </c>
      <c r="Q564" s="117" t="str">
        <f t="shared" si="139"/>
        <v/>
      </c>
    </row>
    <row r="565" spans="1:17" ht="14.4" x14ac:dyDescent="0.3">
      <c r="A565" s="116" t="str">
        <f t="shared" si="140"/>
        <v/>
      </c>
      <c r="B565" s="117" t="str">
        <f t="shared" si="141"/>
        <v/>
      </c>
      <c r="C565" s="117" t="str">
        <f t="shared" si="128"/>
        <v/>
      </c>
      <c r="D565" s="117" t="str">
        <f t="shared" si="129"/>
        <v/>
      </c>
      <c r="E565" s="117" t="str">
        <f t="shared" si="130"/>
        <v/>
      </c>
      <c r="F565" s="117" t="str">
        <f t="shared" si="131"/>
        <v/>
      </c>
      <c r="H565" s="117" t="str">
        <f t="shared" si="142"/>
        <v/>
      </c>
      <c r="I565" s="117" t="str">
        <f t="shared" si="132"/>
        <v/>
      </c>
      <c r="J565" s="117" t="str">
        <f t="shared" si="133"/>
        <v/>
      </c>
      <c r="K565" s="117" t="str">
        <f t="shared" si="134"/>
        <v/>
      </c>
      <c r="L565" s="117" t="str">
        <f t="shared" si="135"/>
        <v/>
      </c>
      <c r="M565" s="117" t="str">
        <f t="shared" si="143"/>
        <v/>
      </c>
      <c r="N565" s="117" t="str">
        <f t="shared" si="136"/>
        <v/>
      </c>
      <c r="O565" s="117" t="str">
        <f t="shared" si="137"/>
        <v/>
      </c>
      <c r="P565" s="117" t="str">
        <f t="shared" si="138"/>
        <v/>
      </c>
      <c r="Q565" s="117" t="str">
        <f t="shared" si="139"/>
        <v/>
      </c>
    </row>
    <row r="566" spans="1:17" ht="14.4" x14ac:dyDescent="0.3">
      <c r="A566" s="116" t="str">
        <f t="shared" si="140"/>
        <v/>
      </c>
      <c r="B566" s="117" t="str">
        <f t="shared" si="141"/>
        <v/>
      </c>
      <c r="C566" s="117" t="str">
        <f t="shared" si="128"/>
        <v/>
      </c>
      <c r="D566" s="117" t="str">
        <f t="shared" si="129"/>
        <v/>
      </c>
      <c r="E566" s="117" t="str">
        <f t="shared" si="130"/>
        <v/>
      </c>
      <c r="F566" s="117" t="str">
        <f t="shared" si="131"/>
        <v/>
      </c>
      <c r="H566" s="117" t="str">
        <f t="shared" si="142"/>
        <v/>
      </c>
      <c r="I566" s="117" t="str">
        <f t="shared" si="132"/>
        <v/>
      </c>
      <c r="J566" s="117" t="str">
        <f t="shared" si="133"/>
        <v/>
      </c>
      <c r="K566" s="117" t="str">
        <f t="shared" si="134"/>
        <v/>
      </c>
      <c r="L566" s="117" t="str">
        <f t="shared" si="135"/>
        <v/>
      </c>
      <c r="M566" s="117" t="str">
        <f t="shared" si="143"/>
        <v/>
      </c>
      <c r="N566" s="117" t="str">
        <f t="shared" si="136"/>
        <v/>
      </c>
      <c r="O566" s="117" t="str">
        <f t="shared" si="137"/>
        <v/>
      </c>
      <c r="P566" s="117" t="str">
        <f t="shared" si="138"/>
        <v/>
      </c>
      <c r="Q566" s="117" t="str">
        <f t="shared" si="139"/>
        <v/>
      </c>
    </row>
    <row r="567" spans="1:17" ht="14.4" x14ac:dyDescent="0.3">
      <c r="A567" s="116" t="str">
        <f t="shared" si="140"/>
        <v/>
      </c>
      <c r="B567" s="117" t="str">
        <f t="shared" si="141"/>
        <v/>
      </c>
      <c r="C567" s="117" t="str">
        <f t="shared" si="128"/>
        <v/>
      </c>
      <c r="D567" s="117" t="str">
        <f t="shared" si="129"/>
        <v/>
      </c>
      <c r="E567" s="117" t="str">
        <f t="shared" si="130"/>
        <v/>
      </c>
      <c r="F567" s="117" t="str">
        <f t="shared" si="131"/>
        <v/>
      </c>
      <c r="H567" s="117" t="str">
        <f t="shared" si="142"/>
        <v/>
      </c>
      <c r="I567" s="117" t="str">
        <f t="shared" si="132"/>
        <v/>
      </c>
      <c r="J567" s="117" t="str">
        <f t="shared" si="133"/>
        <v/>
      </c>
      <c r="K567" s="117" t="str">
        <f t="shared" si="134"/>
        <v/>
      </c>
      <c r="L567" s="117" t="str">
        <f t="shared" si="135"/>
        <v/>
      </c>
      <c r="M567" s="117" t="str">
        <f t="shared" si="143"/>
        <v/>
      </c>
      <c r="N567" s="117" t="str">
        <f t="shared" si="136"/>
        <v/>
      </c>
      <c r="O567" s="117" t="str">
        <f t="shared" si="137"/>
        <v/>
      </c>
      <c r="P567" s="117" t="str">
        <f t="shared" si="138"/>
        <v/>
      </c>
      <c r="Q567" s="117" t="str">
        <f t="shared" si="139"/>
        <v/>
      </c>
    </row>
    <row r="568" spans="1:17" ht="14.4" x14ac:dyDescent="0.3">
      <c r="A568" s="116" t="str">
        <f t="shared" si="140"/>
        <v/>
      </c>
      <c r="B568" s="117" t="str">
        <f t="shared" si="141"/>
        <v/>
      </c>
      <c r="C568" s="117" t="str">
        <f t="shared" si="128"/>
        <v/>
      </c>
      <c r="D568" s="117" t="str">
        <f t="shared" si="129"/>
        <v/>
      </c>
      <c r="E568" s="117" t="str">
        <f t="shared" si="130"/>
        <v/>
      </c>
      <c r="F568" s="117" t="str">
        <f t="shared" si="131"/>
        <v/>
      </c>
      <c r="H568" s="117" t="str">
        <f t="shared" si="142"/>
        <v/>
      </c>
      <c r="I568" s="117" t="str">
        <f t="shared" si="132"/>
        <v/>
      </c>
      <c r="J568" s="117" t="str">
        <f t="shared" si="133"/>
        <v/>
      </c>
      <c r="K568" s="117" t="str">
        <f t="shared" si="134"/>
        <v/>
      </c>
      <c r="L568" s="117" t="str">
        <f t="shared" si="135"/>
        <v/>
      </c>
      <c r="M568" s="117" t="str">
        <f t="shared" si="143"/>
        <v/>
      </c>
      <c r="N568" s="117" t="str">
        <f t="shared" si="136"/>
        <v/>
      </c>
      <c r="O568" s="117" t="str">
        <f t="shared" si="137"/>
        <v/>
      </c>
      <c r="P568" s="117" t="str">
        <f t="shared" si="138"/>
        <v/>
      </c>
      <c r="Q568" s="117" t="str">
        <f t="shared" si="139"/>
        <v/>
      </c>
    </row>
    <row r="569" spans="1:17" ht="14.4" x14ac:dyDescent="0.3">
      <c r="A569" s="116" t="str">
        <f t="shared" si="140"/>
        <v/>
      </c>
      <c r="B569" s="117" t="str">
        <f t="shared" si="141"/>
        <v/>
      </c>
      <c r="C569" s="117" t="str">
        <f t="shared" si="128"/>
        <v/>
      </c>
      <c r="D569" s="117" t="str">
        <f t="shared" si="129"/>
        <v/>
      </c>
      <c r="E569" s="117" t="str">
        <f t="shared" si="130"/>
        <v/>
      </c>
      <c r="F569" s="117" t="str">
        <f t="shared" si="131"/>
        <v/>
      </c>
      <c r="H569" s="117" t="str">
        <f t="shared" si="142"/>
        <v/>
      </c>
      <c r="I569" s="117" t="str">
        <f t="shared" si="132"/>
        <v/>
      </c>
      <c r="J569" s="117" t="str">
        <f t="shared" si="133"/>
        <v/>
      </c>
      <c r="K569" s="117" t="str">
        <f t="shared" si="134"/>
        <v/>
      </c>
      <c r="L569" s="117" t="str">
        <f t="shared" si="135"/>
        <v/>
      </c>
      <c r="M569" s="117" t="str">
        <f t="shared" si="143"/>
        <v/>
      </c>
      <c r="N569" s="117" t="str">
        <f t="shared" si="136"/>
        <v/>
      </c>
      <c r="O569" s="117" t="str">
        <f t="shared" si="137"/>
        <v/>
      </c>
      <c r="P569" s="117" t="str">
        <f t="shared" si="138"/>
        <v/>
      </c>
      <c r="Q569" s="117" t="str">
        <f t="shared" si="139"/>
        <v/>
      </c>
    </row>
    <row r="570" spans="1:17" ht="14.4" x14ac:dyDescent="0.3">
      <c r="A570" s="116" t="str">
        <f t="shared" si="140"/>
        <v/>
      </c>
      <c r="B570" s="117" t="str">
        <f t="shared" si="141"/>
        <v/>
      </c>
      <c r="C570" s="117" t="str">
        <f t="shared" si="128"/>
        <v/>
      </c>
      <c r="D570" s="117" t="str">
        <f t="shared" si="129"/>
        <v/>
      </c>
      <c r="E570" s="117" t="str">
        <f t="shared" si="130"/>
        <v/>
      </c>
      <c r="F570" s="117" t="str">
        <f t="shared" si="131"/>
        <v/>
      </c>
      <c r="H570" s="117" t="str">
        <f t="shared" si="142"/>
        <v/>
      </c>
      <c r="I570" s="117" t="str">
        <f t="shared" si="132"/>
        <v/>
      </c>
      <c r="J570" s="117" t="str">
        <f t="shared" si="133"/>
        <v/>
      </c>
      <c r="K570" s="117" t="str">
        <f t="shared" si="134"/>
        <v/>
      </c>
      <c r="L570" s="117" t="str">
        <f t="shared" si="135"/>
        <v/>
      </c>
      <c r="M570" s="117" t="str">
        <f t="shared" si="143"/>
        <v/>
      </c>
      <c r="N570" s="117" t="str">
        <f t="shared" si="136"/>
        <v/>
      </c>
      <c r="O570" s="117" t="str">
        <f t="shared" si="137"/>
        <v/>
      </c>
      <c r="P570" s="117" t="str">
        <f t="shared" si="138"/>
        <v/>
      </c>
      <c r="Q570" s="117" t="str">
        <f t="shared" si="139"/>
        <v/>
      </c>
    </row>
    <row r="571" spans="1:17" ht="14.4" x14ac:dyDescent="0.3">
      <c r="A571" s="116" t="str">
        <f t="shared" si="140"/>
        <v/>
      </c>
      <c r="B571" s="117" t="str">
        <f t="shared" si="141"/>
        <v/>
      </c>
      <c r="C571" s="117" t="str">
        <f t="shared" si="128"/>
        <v/>
      </c>
      <c r="D571" s="117" t="str">
        <f t="shared" si="129"/>
        <v/>
      </c>
      <c r="E571" s="117" t="str">
        <f t="shared" si="130"/>
        <v/>
      </c>
      <c r="F571" s="117" t="str">
        <f t="shared" si="131"/>
        <v/>
      </c>
      <c r="H571" s="117" t="str">
        <f t="shared" si="142"/>
        <v/>
      </c>
      <c r="I571" s="117" t="str">
        <f t="shared" si="132"/>
        <v/>
      </c>
      <c r="J571" s="117" t="str">
        <f t="shared" si="133"/>
        <v/>
      </c>
      <c r="K571" s="117" t="str">
        <f t="shared" si="134"/>
        <v/>
      </c>
      <c r="L571" s="117" t="str">
        <f t="shared" si="135"/>
        <v/>
      </c>
      <c r="M571" s="117" t="str">
        <f t="shared" si="143"/>
        <v/>
      </c>
      <c r="N571" s="117" t="str">
        <f t="shared" si="136"/>
        <v/>
      </c>
      <c r="O571" s="117" t="str">
        <f t="shared" si="137"/>
        <v/>
      </c>
      <c r="P571" s="117" t="str">
        <f t="shared" si="138"/>
        <v/>
      </c>
      <c r="Q571" s="117" t="str">
        <f t="shared" si="139"/>
        <v/>
      </c>
    </row>
    <row r="572" spans="1:17" ht="14.4" x14ac:dyDescent="0.3">
      <c r="A572" s="116" t="str">
        <f t="shared" si="140"/>
        <v/>
      </c>
      <c r="B572" s="117" t="str">
        <f t="shared" si="141"/>
        <v/>
      </c>
      <c r="C572" s="117" t="str">
        <f t="shared" si="128"/>
        <v/>
      </c>
      <c r="D572" s="117" t="str">
        <f t="shared" si="129"/>
        <v/>
      </c>
      <c r="E572" s="117" t="str">
        <f t="shared" si="130"/>
        <v/>
      </c>
      <c r="F572" s="117" t="str">
        <f t="shared" si="131"/>
        <v/>
      </c>
      <c r="H572" s="117" t="str">
        <f t="shared" si="142"/>
        <v/>
      </c>
      <c r="I572" s="117" t="str">
        <f t="shared" si="132"/>
        <v/>
      </c>
      <c r="J572" s="117" t="str">
        <f t="shared" si="133"/>
        <v/>
      </c>
      <c r="K572" s="117" t="str">
        <f t="shared" si="134"/>
        <v/>
      </c>
      <c r="L572" s="117" t="str">
        <f t="shared" si="135"/>
        <v/>
      </c>
      <c r="M572" s="117" t="str">
        <f t="shared" si="143"/>
        <v/>
      </c>
      <c r="N572" s="117" t="str">
        <f t="shared" si="136"/>
        <v/>
      </c>
      <c r="O572" s="117" t="str">
        <f t="shared" si="137"/>
        <v/>
      </c>
      <c r="P572" s="117" t="str">
        <f t="shared" si="138"/>
        <v/>
      </c>
      <c r="Q572" s="117" t="str">
        <f t="shared" si="139"/>
        <v/>
      </c>
    </row>
    <row r="573" spans="1:17" ht="14.4" x14ac:dyDescent="0.3">
      <c r="A573" s="116" t="str">
        <f t="shared" si="140"/>
        <v/>
      </c>
      <c r="B573" s="117" t="str">
        <f t="shared" si="141"/>
        <v/>
      </c>
      <c r="C573" s="117" t="str">
        <f t="shared" si="128"/>
        <v/>
      </c>
      <c r="D573" s="117" t="str">
        <f t="shared" si="129"/>
        <v/>
      </c>
      <c r="E573" s="117" t="str">
        <f t="shared" si="130"/>
        <v/>
      </c>
      <c r="F573" s="117" t="str">
        <f t="shared" si="131"/>
        <v/>
      </c>
      <c r="H573" s="117" t="str">
        <f t="shared" si="142"/>
        <v/>
      </c>
      <c r="I573" s="117" t="str">
        <f t="shared" si="132"/>
        <v/>
      </c>
      <c r="J573" s="117" t="str">
        <f t="shared" si="133"/>
        <v/>
      </c>
      <c r="K573" s="117" t="str">
        <f t="shared" si="134"/>
        <v/>
      </c>
      <c r="L573" s="117" t="str">
        <f t="shared" si="135"/>
        <v/>
      </c>
      <c r="M573" s="117" t="str">
        <f t="shared" si="143"/>
        <v/>
      </c>
      <c r="N573" s="117" t="str">
        <f t="shared" si="136"/>
        <v/>
      </c>
      <c r="O573" s="117" t="str">
        <f t="shared" si="137"/>
        <v/>
      </c>
      <c r="P573" s="117" t="str">
        <f t="shared" si="138"/>
        <v/>
      </c>
      <c r="Q573" s="117" t="str">
        <f t="shared" si="139"/>
        <v/>
      </c>
    </row>
    <row r="574" spans="1:17" ht="14.4" x14ac:dyDescent="0.3">
      <c r="A574" s="116" t="str">
        <f t="shared" si="140"/>
        <v/>
      </c>
      <c r="B574" s="117" t="str">
        <f t="shared" si="141"/>
        <v/>
      </c>
      <c r="C574" s="117" t="str">
        <f t="shared" si="128"/>
        <v/>
      </c>
      <c r="D574" s="117" t="str">
        <f t="shared" si="129"/>
        <v/>
      </c>
      <c r="E574" s="117" t="str">
        <f t="shared" si="130"/>
        <v/>
      </c>
      <c r="F574" s="117" t="str">
        <f t="shared" si="131"/>
        <v/>
      </c>
      <c r="H574" s="117" t="str">
        <f t="shared" si="142"/>
        <v/>
      </c>
      <c r="I574" s="117" t="str">
        <f t="shared" si="132"/>
        <v/>
      </c>
      <c r="J574" s="117" t="str">
        <f t="shared" si="133"/>
        <v/>
      </c>
      <c r="K574" s="117" t="str">
        <f t="shared" si="134"/>
        <v/>
      </c>
      <c r="L574" s="117" t="str">
        <f t="shared" si="135"/>
        <v/>
      </c>
      <c r="M574" s="117" t="str">
        <f t="shared" si="143"/>
        <v/>
      </c>
      <c r="N574" s="117" t="str">
        <f t="shared" si="136"/>
        <v/>
      </c>
      <c r="O574" s="117" t="str">
        <f t="shared" si="137"/>
        <v/>
      </c>
      <c r="P574" s="117" t="str">
        <f t="shared" si="138"/>
        <v/>
      </c>
      <c r="Q574" s="117" t="str">
        <f t="shared" si="139"/>
        <v/>
      </c>
    </row>
    <row r="575" spans="1:17" ht="14.4" x14ac:dyDescent="0.3">
      <c r="A575" s="116" t="str">
        <f t="shared" si="140"/>
        <v/>
      </c>
      <c r="B575" s="117" t="str">
        <f t="shared" si="141"/>
        <v/>
      </c>
      <c r="C575" s="117" t="str">
        <f t="shared" si="128"/>
        <v/>
      </c>
      <c r="D575" s="117" t="str">
        <f t="shared" si="129"/>
        <v/>
      </c>
      <c r="E575" s="117" t="str">
        <f t="shared" si="130"/>
        <v/>
      </c>
      <c r="F575" s="117" t="str">
        <f t="shared" si="131"/>
        <v/>
      </c>
      <c r="H575" s="117" t="str">
        <f t="shared" si="142"/>
        <v/>
      </c>
      <c r="I575" s="117" t="str">
        <f t="shared" si="132"/>
        <v/>
      </c>
      <c r="J575" s="117" t="str">
        <f t="shared" si="133"/>
        <v/>
      </c>
      <c r="K575" s="117" t="str">
        <f t="shared" si="134"/>
        <v/>
      </c>
      <c r="L575" s="117" t="str">
        <f t="shared" si="135"/>
        <v/>
      </c>
      <c r="M575" s="117" t="str">
        <f t="shared" si="143"/>
        <v/>
      </c>
      <c r="N575" s="117" t="str">
        <f t="shared" si="136"/>
        <v/>
      </c>
      <c r="O575" s="117" t="str">
        <f t="shared" si="137"/>
        <v/>
      </c>
      <c r="P575" s="117" t="str">
        <f t="shared" si="138"/>
        <v/>
      </c>
      <c r="Q575" s="117" t="str">
        <f t="shared" si="139"/>
        <v/>
      </c>
    </row>
    <row r="576" spans="1:17" ht="14.4" x14ac:dyDescent="0.3">
      <c r="A576" s="116" t="str">
        <f t="shared" si="140"/>
        <v/>
      </c>
      <c r="B576" s="117" t="str">
        <f t="shared" si="141"/>
        <v/>
      </c>
      <c r="C576" s="117" t="str">
        <f t="shared" si="128"/>
        <v/>
      </c>
      <c r="D576" s="117" t="str">
        <f t="shared" si="129"/>
        <v/>
      </c>
      <c r="E576" s="117" t="str">
        <f t="shared" si="130"/>
        <v/>
      </c>
      <c r="F576" s="117" t="str">
        <f t="shared" si="131"/>
        <v/>
      </c>
      <c r="H576" s="117" t="str">
        <f t="shared" si="142"/>
        <v/>
      </c>
      <c r="I576" s="117" t="str">
        <f t="shared" si="132"/>
        <v/>
      </c>
      <c r="J576" s="117" t="str">
        <f t="shared" si="133"/>
        <v/>
      </c>
      <c r="K576" s="117" t="str">
        <f t="shared" si="134"/>
        <v/>
      </c>
      <c r="L576" s="117" t="str">
        <f t="shared" si="135"/>
        <v/>
      </c>
      <c r="M576" s="117" t="str">
        <f t="shared" si="143"/>
        <v/>
      </c>
      <c r="N576" s="117" t="str">
        <f t="shared" si="136"/>
        <v/>
      </c>
      <c r="O576" s="117" t="str">
        <f t="shared" si="137"/>
        <v/>
      </c>
      <c r="P576" s="117" t="str">
        <f t="shared" si="138"/>
        <v/>
      </c>
      <c r="Q576" s="117" t="str">
        <f t="shared" si="139"/>
        <v/>
      </c>
    </row>
    <row r="577" spans="1:17" ht="14.4" x14ac:dyDescent="0.3">
      <c r="A577" s="116" t="str">
        <f t="shared" si="140"/>
        <v/>
      </c>
      <c r="B577" s="117" t="str">
        <f t="shared" si="141"/>
        <v/>
      </c>
      <c r="C577" s="117" t="str">
        <f t="shared" si="128"/>
        <v/>
      </c>
      <c r="D577" s="117" t="str">
        <f t="shared" si="129"/>
        <v/>
      </c>
      <c r="E577" s="117" t="str">
        <f t="shared" si="130"/>
        <v/>
      </c>
      <c r="F577" s="117" t="str">
        <f t="shared" si="131"/>
        <v/>
      </c>
      <c r="H577" s="117" t="str">
        <f t="shared" si="142"/>
        <v/>
      </c>
      <c r="I577" s="117" t="str">
        <f t="shared" si="132"/>
        <v/>
      </c>
      <c r="J577" s="117" t="str">
        <f t="shared" si="133"/>
        <v/>
      </c>
      <c r="K577" s="117" t="str">
        <f t="shared" si="134"/>
        <v/>
      </c>
      <c r="L577" s="117" t="str">
        <f t="shared" si="135"/>
        <v/>
      </c>
      <c r="M577" s="117" t="str">
        <f t="shared" si="143"/>
        <v/>
      </c>
      <c r="N577" s="117" t="str">
        <f t="shared" si="136"/>
        <v/>
      </c>
      <c r="O577" s="117" t="str">
        <f t="shared" si="137"/>
        <v/>
      </c>
      <c r="P577" s="117" t="str">
        <f t="shared" si="138"/>
        <v/>
      </c>
      <c r="Q577" s="117" t="str">
        <f t="shared" si="139"/>
        <v/>
      </c>
    </row>
    <row r="578" spans="1:17" ht="14.4" x14ac:dyDescent="0.3">
      <c r="A578" s="116" t="str">
        <f t="shared" si="140"/>
        <v/>
      </c>
      <c r="B578" s="117" t="str">
        <f t="shared" si="141"/>
        <v/>
      </c>
      <c r="C578" s="117" t="str">
        <f t="shared" si="128"/>
        <v/>
      </c>
      <c r="D578" s="117" t="str">
        <f t="shared" si="129"/>
        <v/>
      </c>
      <c r="E578" s="117" t="str">
        <f t="shared" si="130"/>
        <v/>
      </c>
      <c r="F578" s="117" t="str">
        <f t="shared" si="131"/>
        <v/>
      </c>
      <c r="H578" s="117" t="str">
        <f t="shared" si="142"/>
        <v/>
      </c>
      <c r="I578" s="117" t="str">
        <f t="shared" si="132"/>
        <v/>
      </c>
      <c r="J578" s="117" t="str">
        <f t="shared" si="133"/>
        <v/>
      </c>
      <c r="K578" s="117" t="str">
        <f t="shared" si="134"/>
        <v/>
      </c>
      <c r="L578" s="117" t="str">
        <f t="shared" si="135"/>
        <v/>
      </c>
      <c r="M578" s="117" t="str">
        <f t="shared" si="143"/>
        <v/>
      </c>
      <c r="N578" s="117" t="str">
        <f t="shared" si="136"/>
        <v/>
      </c>
      <c r="O578" s="117" t="str">
        <f t="shared" si="137"/>
        <v/>
      </c>
      <c r="P578" s="117" t="str">
        <f t="shared" si="138"/>
        <v/>
      </c>
      <c r="Q578" s="117" t="str">
        <f t="shared" si="139"/>
        <v/>
      </c>
    </row>
    <row r="579" spans="1:17" ht="14.4" x14ac:dyDescent="0.3">
      <c r="A579" s="116" t="str">
        <f t="shared" si="140"/>
        <v/>
      </c>
      <c r="B579" s="117" t="str">
        <f t="shared" si="141"/>
        <v/>
      </c>
      <c r="C579" s="117" t="str">
        <f t="shared" si="128"/>
        <v/>
      </c>
      <c r="D579" s="117" t="str">
        <f t="shared" si="129"/>
        <v/>
      </c>
      <c r="E579" s="117" t="str">
        <f t="shared" si="130"/>
        <v/>
      </c>
      <c r="F579" s="117" t="str">
        <f t="shared" si="131"/>
        <v/>
      </c>
      <c r="H579" s="117" t="str">
        <f t="shared" si="142"/>
        <v/>
      </c>
      <c r="I579" s="117" t="str">
        <f t="shared" si="132"/>
        <v/>
      </c>
      <c r="J579" s="117" t="str">
        <f t="shared" si="133"/>
        <v/>
      </c>
      <c r="K579" s="117" t="str">
        <f t="shared" si="134"/>
        <v/>
      </c>
      <c r="L579" s="117" t="str">
        <f t="shared" si="135"/>
        <v/>
      </c>
      <c r="M579" s="117" t="str">
        <f t="shared" si="143"/>
        <v/>
      </c>
      <c r="N579" s="117" t="str">
        <f t="shared" si="136"/>
        <v/>
      </c>
      <c r="O579" s="117" t="str">
        <f t="shared" si="137"/>
        <v/>
      </c>
      <c r="P579" s="117" t="str">
        <f t="shared" si="138"/>
        <v/>
      </c>
      <c r="Q579" s="117" t="str">
        <f t="shared" si="139"/>
        <v/>
      </c>
    </row>
    <row r="580" spans="1:17" ht="14.4" x14ac:dyDescent="0.3">
      <c r="A580" s="116" t="str">
        <f t="shared" si="140"/>
        <v/>
      </c>
      <c r="B580" s="117" t="str">
        <f t="shared" si="141"/>
        <v/>
      </c>
      <c r="C580" s="117" t="str">
        <f t="shared" si="128"/>
        <v/>
      </c>
      <c r="D580" s="117" t="str">
        <f t="shared" si="129"/>
        <v/>
      </c>
      <c r="E580" s="117" t="str">
        <f t="shared" si="130"/>
        <v/>
      </c>
      <c r="F580" s="117" t="str">
        <f t="shared" si="131"/>
        <v/>
      </c>
      <c r="H580" s="117" t="str">
        <f t="shared" si="142"/>
        <v/>
      </c>
      <c r="I580" s="117" t="str">
        <f t="shared" si="132"/>
        <v/>
      </c>
      <c r="J580" s="117" t="str">
        <f t="shared" si="133"/>
        <v/>
      </c>
      <c r="K580" s="117" t="str">
        <f t="shared" si="134"/>
        <v/>
      </c>
      <c r="L580" s="117" t="str">
        <f t="shared" si="135"/>
        <v/>
      </c>
      <c r="M580" s="117" t="str">
        <f t="shared" si="143"/>
        <v/>
      </c>
      <c r="N580" s="117" t="str">
        <f t="shared" si="136"/>
        <v/>
      </c>
      <c r="O580" s="117" t="str">
        <f t="shared" si="137"/>
        <v/>
      </c>
      <c r="P580" s="117" t="str">
        <f t="shared" si="138"/>
        <v/>
      </c>
      <c r="Q580" s="117" t="str">
        <f t="shared" si="139"/>
        <v/>
      </c>
    </row>
    <row r="581" spans="1:17" ht="14.4" x14ac:dyDescent="0.3">
      <c r="A581" s="116" t="str">
        <f t="shared" si="140"/>
        <v/>
      </c>
      <c r="B581" s="117" t="str">
        <f t="shared" si="141"/>
        <v/>
      </c>
      <c r="C581" s="117" t="str">
        <f t="shared" si="128"/>
        <v/>
      </c>
      <c r="D581" s="117" t="str">
        <f t="shared" si="129"/>
        <v/>
      </c>
      <c r="E581" s="117" t="str">
        <f t="shared" si="130"/>
        <v/>
      </c>
      <c r="F581" s="117" t="str">
        <f t="shared" si="131"/>
        <v/>
      </c>
      <c r="H581" s="117" t="str">
        <f t="shared" si="142"/>
        <v/>
      </c>
      <c r="I581" s="117" t="str">
        <f t="shared" si="132"/>
        <v/>
      </c>
      <c r="J581" s="117" t="str">
        <f t="shared" si="133"/>
        <v/>
      </c>
      <c r="K581" s="117" t="str">
        <f t="shared" si="134"/>
        <v/>
      </c>
      <c r="L581" s="117" t="str">
        <f t="shared" si="135"/>
        <v/>
      </c>
      <c r="M581" s="117" t="str">
        <f t="shared" si="143"/>
        <v/>
      </c>
      <c r="N581" s="117" t="str">
        <f t="shared" si="136"/>
        <v/>
      </c>
      <c r="O581" s="117" t="str">
        <f t="shared" si="137"/>
        <v/>
      </c>
      <c r="P581" s="117" t="str">
        <f t="shared" si="138"/>
        <v/>
      </c>
      <c r="Q581" s="117" t="str">
        <f t="shared" si="139"/>
        <v/>
      </c>
    </row>
    <row r="582" spans="1:17" ht="14.4" x14ac:dyDescent="0.3">
      <c r="A582" s="116" t="str">
        <f t="shared" si="140"/>
        <v/>
      </c>
      <c r="B582" s="117" t="str">
        <f t="shared" si="141"/>
        <v/>
      </c>
      <c r="C582" s="117" t="str">
        <f t="shared" si="128"/>
        <v/>
      </c>
      <c r="D582" s="117" t="str">
        <f t="shared" si="129"/>
        <v/>
      </c>
      <c r="E582" s="117" t="str">
        <f t="shared" si="130"/>
        <v/>
      </c>
      <c r="F582" s="117" t="str">
        <f t="shared" si="131"/>
        <v/>
      </c>
      <c r="H582" s="117" t="str">
        <f t="shared" si="142"/>
        <v/>
      </c>
      <c r="I582" s="117" t="str">
        <f t="shared" si="132"/>
        <v/>
      </c>
      <c r="J582" s="117" t="str">
        <f t="shared" si="133"/>
        <v/>
      </c>
      <c r="K582" s="117" t="str">
        <f t="shared" si="134"/>
        <v/>
      </c>
      <c r="L582" s="117" t="str">
        <f t="shared" si="135"/>
        <v/>
      </c>
      <c r="M582" s="117" t="str">
        <f t="shared" si="143"/>
        <v/>
      </c>
      <c r="N582" s="117" t="str">
        <f t="shared" si="136"/>
        <v/>
      </c>
      <c r="O582" s="117" t="str">
        <f t="shared" si="137"/>
        <v/>
      </c>
      <c r="P582" s="117" t="str">
        <f t="shared" si="138"/>
        <v/>
      </c>
      <c r="Q582" s="117" t="str">
        <f t="shared" si="139"/>
        <v/>
      </c>
    </row>
    <row r="583" spans="1:17" ht="14.4" x14ac:dyDescent="0.3">
      <c r="A583" s="116" t="str">
        <f t="shared" si="140"/>
        <v/>
      </c>
      <c r="B583" s="117" t="str">
        <f t="shared" si="141"/>
        <v/>
      </c>
      <c r="C583" s="117" t="str">
        <f t="shared" si="128"/>
        <v/>
      </c>
      <c r="D583" s="117" t="str">
        <f t="shared" si="129"/>
        <v/>
      </c>
      <c r="E583" s="117" t="str">
        <f t="shared" si="130"/>
        <v/>
      </c>
      <c r="F583" s="117" t="str">
        <f t="shared" si="131"/>
        <v/>
      </c>
      <c r="H583" s="117" t="str">
        <f t="shared" si="142"/>
        <v/>
      </c>
      <c r="I583" s="117" t="str">
        <f t="shared" si="132"/>
        <v/>
      </c>
      <c r="J583" s="117" t="str">
        <f t="shared" si="133"/>
        <v/>
      </c>
      <c r="K583" s="117" t="str">
        <f t="shared" si="134"/>
        <v/>
      </c>
      <c r="L583" s="117" t="str">
        <f t="shared" si="135"/>
        <v/>
      </c>
      <c r="M583" s="117" t="str">
        <f t="shared" si="143"/>
        <v/>
      </c>
      <c r="N583" s="117" t="str">
        <f t="shared" si="136"/>
        <v/>
      </c>
      <c r="O583" s="117" t="str">
        <f t="shared" si="137"/>
        <v/>
      </c>
      <c r="P583" s="117" t="str">
        <f t="shared" si="138"/>
        <v/>
      </c>
      <c r="Q583" s="117" t="str">
        <f t="shared" si="139"/>
        <v/>
      </c>
    </row>
    <row r="584" spans="1:17" ht="14.4" x14ac:dyDescent="0.3">
      <c r="A584" s="116" t="str">
        <f t="shared" si="140"/>
        <v/>
      </c>
      <c r="B584" s="117" t="str">
        <f t="shared" si="141"/>
        <v/>
      </c>
      <c r="C584" s="117" t="str">
        <f t="shared" si="128"/>
        <v/>
      </c>
      <c r="D584" s="117" t="str">
        <f t="shared" si="129"/>
        <v/>
      </c>
      <c r="E584" s="117" t="str">
        <f t="shared" si="130"/>
        <v/>
      </c>
      <c r="F584" s="117" t="str">
        <f t="shared" si="131"/>
        <v/>
      </c>
      <c r="H584" s="117" t="str">
        <f t="shared" si="142"/>
        <v/>
      </c>
      <c r="I584" s="117" t="str">
        <f t="shared" si="132"/>
        <v/>
      </c>
      <c r="J584" s="117" t="str">
        <f t="shared" si="133"/>
        <v/>
      </c>
      <c r="K584" s="117" t="str">
        <f t="shared" si="134"/>
        <v/>
      </c>
      <c r="L584" s="117" t="str">
        <f t="shared" si="135"/>
        <v/>
      </c>
      <c r="M584" s="117" t="str">
        <f t="shared" si="143"/>
        <v/>
      </c>
      <c r="N584" s="117" t="str">
        <f t="shared" si="136"/>
        <v/>
      </c>
      <c r="O584" s="117" t="str">
        <f t="shared" si="137"/>
        <v/>
      </c>
      <c r="P584" s="117" t="str">
        <f t="shared" si="138"/>
        <v/>
      </c>
      <c r="Q584" s="117" t="str">
        <f t="shared" si="139"/>
        <v/>
      </c>
    </row>
    <row r="585" spans="1:17" ht="14.4" x14ac:dyDescent="0.3">
      <c r="A585" s="116" t="str">
        <f t="shared" si="140"/>
        <v/>
      </c>
      <c r="B585" s="117" t="str">
        <f t="shared" si="141"/>
        <v/>
      </c>
      <c r="C585" s="117" t="str">
        <f t="shared" si="128"/>
        <v/>
      </c>
      <c r="D585" s="117" t="str">
        <f t="shared" si="129"/>
        <v/>
      </c>
      <c r="E585" s="117" t="str">
        <f t="shared" si="130"/>
        <v/>
      </c>
      <c r="F585" s="117" t="str">
        <f t="shared" si="131"/>
        <v/>
      </c>
      <c r="H585" s="117" t="str">
        <f t="shared" si="142"/>
        <v/>
      </c>
      <c r="I585" s="117" t="str">
        <f t="shared" si="132"/>
        <v/>
      </c>
      <c r="J585" s="117" t="str">
        <f t="shared" si="133"/>
        <v/>
      </c>
      <c r="K585" s="117" t="str">
        <f t="shared" si="134"/>
        <v/>
      </c>
      <c r="L585" s="117" t="str">
        <f t="shared" si="135"/>
        <v/>
      </c>
      <c r="M585" s="117" t="str">
        <f t="shared" si="143"/>
        <v/>
      </c>
      <c r="N585" s="117" t="str">
        <f t="shared" si="136"/>
        <v/>
      </c>
      <c r="O585" s="117" t="str">
        <f t="shared" si="137"/>
        <v/>
      </c>
      <c r="P585" s="117" t="str">
        <f t="shared" si="138"/>
        <v/>
      </c>
      <c r="Q585" s="117" t="str">
        <f t="shared" si="139"/>
        <v/>
      </c>
    </row>
    <row r="586" spans="1:17" ht="14.4" x14ac:dyDescent="0.3">
      <c r="A586" s="116" t="str">
        <f t="shared" si="140"/>
        <v/>
      </c>
      <c r="B586" s="117" t="str">
        <f t="shared" si="141"/>
        <v/>
      </c>
      <c r="C586" s="117" t="str">
        <f t="shared" si="128"/>
        <v/>
      </c>
      <c r="D586" s="117" t="str">
        <f t="shared" si="129"/>
        <v/>
      </c>
      <c r="E586" s="117" t="str">
        <f t="shared" si="130"/>
        <v/>
      </c>
      <c r="F586" s="117" t="str">
        <f t="shared" si="131"/>
        <v/>
      </c>
      <c r="H586" s="117" t="str">
        <f t="shared" si="142"/>
        <v/>
      </c>
      <c r="I586" s="117" t="str">
        <f t="shared" si="132"/>
        <v/>
      </c>
      <c r="J586" s="117" t="str">
        <f t="shared" si="133"/>
        <v/>
      </c>
      <c r="K586" s="117" t="str">
        <f t="shared" si="134"/>
        <v/>
      </c>
      <c r="L586" s="117" t="str">
        <f t="shared" si="135"/>
        <v/>
      </c>
      <c r="M586" s="117" t="str">
        <f t="shared" si="143"/>
        <v/>
      </c>
      <c r="N586" s="117" t="str">
        <f t="shared" si="136"/>
        <v/>
      </c>
      <c r="O586" s="117" t="str">
        <f t="shared" si="137"/>
        <v/>
      </c>
      <c r="P586" s="117" t="str">
        <f t="shared" si="138"/>
        <v/>
      </c>
      <c r="Q586" s="117" t="str">
        <f t="shared" si="139"/>
        <v/>
      </c>
    </row>
    <row r="587" spans="1:17" ht="14.4" x14ac:dyDescent="0.3">
      <c r="A587" s="116" t="str">
        <f t="shared" si="140"/>
        <v/>
      </c>
      <c r="B587" s="117" t="str">
        <f t="shared" si="141"/>
        <v/>
      </c>
      <c r="C587" s="117" t="str">
        <f t="shared" si="128"/>
        <v/>
      </c>
      <c r="D587" s="117" t="str">
        <f t="shared" si="129"/>
        <v/>
      </c>
      <c r="E587" s="117" t="str">
        <f t="shared" si="130"/>
        <v/>
      </c>
      <c r="F587" s="117" t="str">
        <f t="shared" si="131"/>
        <v/>
      </c>
      <c r="H587" s="117" t="str">
        <f t="shared" si="142"/>
        <v/>
      </c>
      <c r="I587" s="117" t="str">
        <f t="shared" si="132"/>
        <v/>
      </c>
      <c r="J587" s="117" t="str">
        <f t="shared" si="133"/>
        <v/>
      </c>
      <c r="K587" s="117" t="str">
        <f t="shared" si="134"/>
        <v/>
      </c>
      <c r="L587" s="117" t="str">
        <f t="shared" si="135"/>
        <v/>
      </c>
      <c r="M587" s="117" t="str">
        <f t="shared" si="143"/>
        <v/>
      </c>
      <c r="N587" s="117" t="str">
        <f t="shared" si="136"/>
        <v/>
      </c>
      <c r="O587" s="117" t="str">
        <f t="shared" si="137"/>
        <v/>
      </c>
      <c r="P587" s="117" t="str">
        <f t="shared" si="138"/>
        <v/>
      </c>
      <c r="Q587" s="117" t="str">
        <f t="shared" si="139"/>
        <v/>
      </c>
    </row>
    <row r="588" spans="1:17" ht="14.4" x14ac:dyDescent="0.3">
      <c r="A588" s="116" t="str">
        <f t="shared" si="140"/>
        <v/>
      </c>
      <c r="B588" s="117" t="str">
        <f t="shared" si="141"/>
        <v/>
      </c>
      <c r="C588" s="117" t="str">
        <f t="shared" si="128"/>
        <v/>
      </c>
      <c r="D588" s="117" t="str">
        <f t="shared" si="129"/>
        <v/>
      </c>
      <c r="E588" s="117" t="str">
        <f t="shared" si="130"/>
        <v/>
      </c>
      <c r="F588" s="117" t="str">
        <f t="shared" si="131"/>
        <v/>
      </c>
      <c r="H588" s="117" t="str">
        <f t="shared" si="142"/>
        <v/>
      </c>
      <c r="I588" s="117" t="str">
        <f t="shared" si="132"/>
        <v/>
      </c>
      <c r="J588" s="117" t="str">
        <f t="shared" si="133"/>
        <v/>
      </c>
      <c r="K588" s="117" t="str">
        <f t="shared" si="134"/>
        <v/>
      </c>
      <c r="L588" s="117" t="str">
        <f t="shared" si="135"/>
        <v/>
      </c>
      <c r="M588" s="117" t="str">
        <f t="shared" si="143"/>
        <v/>
      </c>
      <c r="N588" s="117" t="str">
        <f t="shared" si="136"/>
        <v/>
      </c>
      <c r="O588" s="117" t="str">
        <f t="shared" si="137"/>
        <v/>
      </c>
      <c r="P588" s="117" t="str">
        <f t="shared" si="138"/>
        <v/>
      </c>
      <c r="Q588" s="117" t="str">
        <f t="shared" si="139"/>
        <v/>
      </c>
    </row>
    <row r="589" spans="1:17" ht="14.4" x14ac:dyDescent="0.3">
      <c r="A589" s="116" t="str">
        <f t="shared" si="140"/>
        <v/>
      </c>
      <c r="B589" s="117" t="str">
        <f t="shared" si="141"/>
        <v/>
      </c>
      <c r="C589" s="117" t="str">
        <f t="shared" si="128"/>
        <v/>
      </c>
      <c r="D589" s="117" t="str">
        <f t="shared" si="129"/>
        <v/>
      </c>
      <c r="E589" s="117" t="str">
        <f t="shared" si="130"/>
        <v/>
      </c>
      <c r="F589" s="117" t="str">
        <f t="shared" si="131"/>
        <v/>
      </c>
      <c r="H589" s="117" t="str">
        <f t="shared" si="142"/>
        <v/>
      </c>
      <c r="I589" s="117" t="str">
        <f t="shared" si="132"/>
        <v/>
      </c>
      <c r="J589" s="117" t="str">
        <f t="shared" si="133"/>
        <v/>
      </c>
      <c r="K589" s="117" t="str">
        <f t="shared" si="134"/>
        <v/>
      </c>
      <c r="L589" s="117" t="str">
        <f t="shared" si="135"/>
        <v/>
      </c>
      <c r="M589" s="117" t="str">
        <f t="shared" si="143"/>
        <v/>
      </c>
      <c r="N589" s="117" t="str">
        <f t="shared" si="136"/>
        <v/>
      </c>
      <c r="O589" s="117" t="str">
        <f t="shared" si="137"/>
        <v/>
      </c>
      <c r="P589" s="117" t="str">
        <f t="shared" si="138"/>
        <v/>
      </c>
      <c r="Q589" s="117" t="str">
        <f t="shared" si="139"/>
        <v/>
      </c>
    </row>
    <row r="590" spans="1:17" ht="14.4" x14ac:dyDescent="0.3">
      <c r="A590" s="116" t="str">
        <f t="shared" si="140"/>
        <v/>
      </c>
      <c r="B590" s="117" t="str">
        <f t="shared" si="141"/>
        <v/>
      </c>
      <c r="C590" s="117" t="str">
        <f t="shared" si="128"/>
        <v/>
      </c>
      <c r="D590" s="117" t="str">
        <f t="shared" si="129"/>
        <v/>
      </c>
      <c r="E590" s="117" t="str">
        <f t="shared" si="130"/>
        <v/>
      </c>
      <c r="F590" s="117" t="str">
        <f t="shared" si="131"/>
        <v/>
      </c>
      <c r="H590" s="117" t="str">
        <f t="shared" si="142"/>
        <v/>
      </c>
      <c r="I590" s="117" t="str">
        <f t="shared" si="132"/>
        <v/>
      </c>
      <c r="J590" s="117" t="str">
        <f t="shared" si="133"/>
        <v/>
      </c>
      <c r="K590" s="117" t="str">
        <f t="shared" si="134"/>
        <v/>
      </c>
      <c r="L590" s="117" t="str">
        <f t="shared" si="135"/>
        <v/>
      </c>
      <c r="M590" s="117" t="str">
        <f t="shared" si="143"/>
        <v/>
      </c>
      <c r="N590" s="117" t="str">
        <f t="shared" si="136"/>
        <v/>
      </c>
      <c r="O590" s="117" t="str">
        <f t="shared" si="137"/>
        <v/>
      </c>
      <c r="P590" s="117" t="str">
        <f t="shared" si="138"/>
        <v/>
      </c>
      <c r="Q590" s="117" t="str">
        <f t="shared" si="139"/>
        <v/>
      </c>
    </row>
    <row r="591" spans="1:17" ht="14.4" x14ac:dyDescent="0.3">
      <c r="A591" s="116" t="str">
        <f t="shared" si="140"/>
        <v/>
      </c>
      <c r="B591" s="117" t="str">
        <f t="shared" si="141"/>
        <v/>
      </c>
      <c r="C591" s="117" t="str">
        <f t="shared" si="128"/>
        <v/>
      </c>
      <c r="D591" s="117" t="str">
        <f t="shared" si="129"/>
        <v/>
      </c>
      <c r="E591" s="117" t="str">
        <f t="shared" si="130"/>
        <v/>
      </c>
      <c r="F591" s="117" t="str">
        <f t="shared" si="131"/>
        <v/>
      </c>
      <c r="H591" s="117" t="str">
        <f t="shared" si="142"/>
        <v/>
      </c>
      <c r="I591" s="117" t="str">
        <f t="shared" si="132"/>
        <v/>
      </c>
      <c r="J591" s="117" t="str">
        <f t="shared" si="133"/>
        <v/>
      </c>
      <c r="K591" s="117" t="str">
        <f t="shared" si="134"/>
        <v/>
      </c>
      <c r="L591" s="117" t="str">
        <f t="shared" si="135"/>
        <v/>
      </c>
      <c r="M591" s="117" t="str">
        <f t="shared" si="143"/>
        <v/>
      </c>
      <c r="N591" s="117" t="str">
        <f t="shared" si="136"/>
        <v/>
      </c>
      <c r="O591" s="117" t="str">
        <f t="shared" si="137"/>
        <v/>
      </c>
      <c r="P591" s="117" t="str">
        <f t="shared" si="138"/>
        <v/>
      </c>
      <c r="Q591" s="117" t="str">
        <f t="shared" si="139"/>
        <v/>
      </c>
    </row>
    <row r="592" spans="1:17" ht="14.4" x14ac:dyDescent="0.3">
      <c r="A592" s="116" t="str">
        <f t="shared" si="140"/>
        <v/>
      </c>
      <c r="B592" s="117" t="str">
        <f t="shared" si="141"/>
        <v/>
      </c>
      <c r="C592" s="117" t="str">
        <f t="shared" si="128"/>
        <v/>
      </c>
      <c r="D592" s="117" t="str">
        <f t="shared" si="129"/>
        <v/>
      </c>
      <c r="E592" s="117" t="str">
        <f t="shared" si="130"/>
        <v/>
      </c>
      <c r="F592" s="117" t="str">
        <f t="shared" si="131"/>
        <v/>
      </c>
      <c r="H592" s="117" t="str">
        <f t="shared" si="142"/>
        <v/>
      </c>
      <c r="I592" s="117" t="str">
        <f t="shared" si="132"/>
        <v/>
      </c>
      <c r="J592" s="117" t="str">
        <f t="shared" si="133"/>
        <v/>
      </c>
      <c r="K592" s="117" t="str">
        <f t="shared" si="134"/>
        <v/>
      </c>
      <c r="L592" s="117" t="str">
        <f t="shared" si="135"/>
        <v/>
      </c>
      <c r="M592" s="117" t="str">
        <f t="shared" si="143"/>
        <v/>
      </c>
      <c r="N592" s="117" t="str">
        <f t="shared" si="136"/>
        <v/>
      </c>
      <c r="O592" s="117" t="str">
        <f t="shared" si="137"/>
        <v/>
      </c>
      <c r="P592" s="117" t="str">
        <f t="shared" si="138"/>
        <v/>
      </c>
      <c r="Q592" s="117" t="str">
        <f t="shared" si="139"/>
        <v/>
      </c>
    </row>
    <row r="593" spans="1:17" ht="14.4" x14ac:dyDescent="0.3">
      <c r="A593" s="116" t="str">
        <f t="shared" si="140"/>
        <v/>
      </c>
      <c r="B593" s="117" t="str">
        <f t="shared" si="141"/>
        <v/>
      </c>
      <c r="C593" s="117" t="str">
        <f t="shared" si="128"/>
        <v/>
      </c>
      <c r="D593" s="117" t="str">
        <f t="shared" si="129"/>
        <v/>
      </c>
      <c r="E593" s="117" t="str">
        <f t="shared" si="130"/>
        <v/>
      </c>
      <c r="F593" s="117" t="str">
        <f t="shared" si="131"/>
        <v/>
      </c>
      <c r="H593" s="117" t="str">
        <f t="shared" si="142"/>
        <v/>
      </c>
      <c r="I593" s="117" t="str">
        <f t="shared" si="132"/>
        <v/>
      </c>
      <c r="J593" s="117" t="str">
        <f t="shared" si="133"/>
        <v/>
      </c>
      <c r="K593" s="117" t="str">
        <f t="shared" si="134"/>
        <v/>
      </c>
      <c r="L593" s="117" t="str">
        <f t="shared" si="135"/>
        <v/>
      </c>
      <c r="M593" s="117" t="str">
        <f t="shared" si="143"/>
        <v/>
      </c>
      <c r="N593" s="117" t="str">
        <f t="shared" si="136"/>
        <v/>
      </c>
      <c r="O593" s="117" t="str">
        <f t="shared" si="137"/>
        <v/>
      </c>
      <c r="P593" s="117" t="str">
        <f t="shared" si="138"/>
        <v/>
      </c>
      <c r="Q593" s="117" t="str">
        <f t="shared" si="139"/>
        <v/>
      </c>
    </row>
    <row r="594" spans="1:17" ht="14.4" x14ac:dyDescent="0.3">
      <c r="A594" s="116" t="str">
        <f t="shared" si="140"/>
        <v/>
      </c>
      <c r="B594" s="117" t="str">
        <f t="shared" si="141"/>
        <v/>
      </c>
      <c r="C594" s="117" t="str">
        <f t="shared" ref="C594:C657" si="144">IF($B594="","",MIN($B$7,$B594+$D594))</f>
        <v/>
      </c>
      <c r="D594" s="117" t="str">
        <f t="shared" ref="D594:D657" si="145">IF($B594="","",$B594*($B$6/12))</f>
        <v/>
      </c>
      <c r="E594" s="117" t="str">
        <f t="shared" ref="E594:E657" si="146">IF($B594="","",$C594-$D594)</f>
        <v/>
      </c>
      <c r="F594" s="117" t="str">
        <f t="shared" ref="F594:F657" si="147">IF($B594="","",MAX($B594+$D594-$C594,0))</f>
        <v/>
      </c>
      <c r="H594" s="117" t="str">
        <f t="shared" si="142"/>
        <v/>
      </c>
      <c r="I594" s="117" t="str">
        <f t="shared" ref="I594:I657" si="148">IF($H594="","",MIN($B$13,$H594+$J594))</f>
        <v/>
      </c>
      <c r="J594" s="117" t="str">
        <f t="shared" ref="J594:J657" si="149">IF($H594="","",$H594*(IF($A594&lt;=$B$11,$B$10,$B$12)/12))</f>
        <v/>
      </c>
      <c r="K594" s="117" t="str">
        <f t="shared" ref="K594:K657" si="150">IF($H594="","",$I594-$J594)</f>
        <v/>
      </c>
      <c r="L594" s="117" t="str">
        <f t="shared" ref="L594:L657" si="151">IF($H594="","",MAX($H594+$J594-$I594,0))</f>
        <v/>
      </c>
      <c r="M594" s="117" t="str">
        <f t="shared" si="143"/>
        <v/>
      </c>
      <c r="N594" s="117" t="str">
        <f t="shared" ref="N594:N657" si="152">IF($M594="","",MIN($B$14,$M594+$O594))</f>
        <v/>
      </c>
      <c r="O594" s="117" t="str">
        <f t="shared" ref="O594:O657" si="153">IF($M594="","",$M594*($B$6/12))</f>
        <v/>
      </c>
      <c r="P594" s="117" t="str">
        <f t="shared" ref="P594:P657" si="154">IF($M594="","",$N594-$O594)</f>
        <v/>
      </c>
      <c r="Q594" s="117" t="str">
        <f t="shared" ref="Q594:Q657" si="155">IF($M594="","",MAX($M594+$O594-$N594,0))</f>
        <v/>
      </c>
    </row>
    <row r="595" spans="1:17" ht="14.4" x14ac:dyDescent="0.3">
      <c r="A595" s="116" t="str">
        <f t="shared" ref="A595:A658" si="156">IF(AND(N($F594)&lt;=0,N($L594)&lt;=0,N($Q594)&lt;=0),"",$A594+1)</f>
        <v/>
      </c>
      <c r="B595" s="117" t="str">
        <f t="shared" ref="B595:B658" si="157">IF(N($F594)&lt;=0,"",$F594)</f>
        <v/>
      </c>
      <c r="C595" s="117" t="str">
        <f t="shared" si="144"/>
        <v/>
      </c>
      <c r="D595" s="117" t="str">
        <f t="shared" si="145"/>
        <v/>
      </c>
      <c r="E595" s="117" t="str">
        <f t="shared" si="146"/>
        <v/>
      </c>
      <c r="F595" s="117" t="str">
        <f t="shared" si="147"/>
        <v/>
      </c>
      <c r="H595" s="117" t="str">
        <f t="shared" ref="H595:H658" si="158">IF(N($L594)&lt;=0,"",$L594)</f>
        <v/>
      </c>
      <c r="I595" s="117" t="str">
        <f t="shared" si="148"/>
        <v/>
      </c>
      <c r="J595" s="117" t="str">
        <f t="shared" si="149"/>
        <v/>
      </c>
      <c r="K595" s="117" t="str">
        <f t="shared" si="150"/>
        <v/>
      </c>
      <c r="L595" s="117" t="str">
        <f t="shared" si="151"/>
        <v/>
      </c>
      <c r="M595" s="117" t="str">
        <f t="shared" ref="M595:M658" si="159">IF(N($Q594)&lt;=0,"",$Q594)</f>
        <v/>
      </c>
      <c r="N595" s="117" t="str">
        <f t="shared" si="152"/>
        <v/>
      </c>
      <c r="O595" s="117" t="str">
        <f t="shared" si="153"/>
        <v/>
      </c>
      <c r="P595" s="117" t="str">
        <f t="shared" si="154"/>
        <v/>
      </c>
      <c r="Q595" s="117" t="str">
        <f t="shared" si="155"/>
        <v/>
      </c>
    </row>
    <row r="596" spans="1:17" ht="14.4" x14ac:dyDescent="0.3">
      <c r="A596" s="116" t="str">
        <f t="shared" si="156"/>
        <v/>
      </c>
      <c r="B596" s="117" t="str">
        <f t="shared" si="157"/>
        <v/>
      </c>
      <c r="C596" s="117" t="str">
        <f t="shared" si="144"/>
        <v/>
      </c>
      <c r="D596" s="117" t="str">
        <f t="shared" si="145"/>
        <v/>
      </c>
      <c r="E596" s="117" t="str">
        <f t="shared" si="146"/>
        <v/>
      </c>
      <c r="F596" s="117" t="str">
        <f t="shared" si="147"/>
        <v/>
      </c>
      <c r="H596" s="117" t="str">
        <f t="shared" si="158"/>
        <v/>
      </c>
      <c r="I596" s="117" t="str">
        <f t="shared" si="148"/>
        <v/>
      </c>
      <c r="J596" s="117" t="str">
        <f t="shared" si="149"/>
        <v/>
      </c>
      <c r="K596" s="117" t="str">
        <f t="shared" si="150"/>
        <v/>
      </c>
      <c r="L596" s="117" t="str">
        <f t="shared" si="151"/>
        <v/>
      </c>
      <c r="M596" s="117" t="str">
        <f t="shared" si="159"/>
        <v/>
      </c>
      <c r="N596" s="117" t="str">
        <f t="shared" si="152"/>
        <v/>
      </c>
      <c r="O596" s="117" t="str">
        <f t="shared" si="153"/>
        <v/>
      </c>
      <c r="P596" s="117" t="str">
        <f t="shared" si="154"/>
        <v/>
      </c>
      <c r="Q596" s="117" t="str">
        <f t="shared" si="155"/>
        <v/>
      </c>
    </row>
    <row r="597" spans="1:17" ht="14.4" x14ac:dyDescent="0.3">
      <c r="A597" s="116" t="str">
        <f t="shared" si="156"/>
        <v/>
      </c>
      <c r="B597" s="117" t="str">
        <f t="shared" si="157"/>
        <v/>
      </c>
      <c r="C597" s="117" t="str">
        <f t="shared" si="144"/>
        <v/>
      </c>
      <c r="D597" s="117" t="str">
        <f t="shared" si="145"/>
        <v/>
      </c>
      <c r="E597" s="117" t="str">
        <f t="shared" si="146"/>
        <v/>
      </c>
      <c r="F597" s="117" t="str">
        <f t="shared" si="147"/>
        <v/>
      </c>
      <c r="H597" s="117" t="str">
        <f t="shared" si="158"/>
        <v/>
      </c>
      <c r="I597" s="117" t="str">
        <f t="shared" si="148"/>
        <v/>
      </c>
      <c r="J597" s="117" t="str">
        <f t="shared" si="149"/>
        <v/>
      </c>
      <c r="K597" s="117" t="str">
        <f t="shared" si="150"/>
        <v/>
      </c>
      <c r="L597" s="117" t="str">
        <f t="shared" si="151"/>
        <v/>
      </c>
      <c r="M597" s="117" t="str">
        <f t="shared" si="159"/>
        <v/>
      </c>
      <c r="N597" s="117" t="str">
        <f t="shared" si="152"/>
        <v/>
      </c>
      <c r="O597" s="117" t="str">
        <f t="shared" si="153"/>
        <v/>
      </c>
      <c r="P597" s="117" t="str">
        <f t="shared" si="154"/>
        <v/>
      </c>
      <c r="Q597" s="117" t="str">
        <f t="shared" si="155"/>
        <v/>
      </c>
    </row>
    <row r="598" spans="1:17" ht="14.4" x14ac:dyDescent="0.3">
      <c r="A598" s="116" t="str">
        <f t="shared" si="156"/>
        <v/>
      </c>
      <c r="B598" s="117" t="str">
        <f t="shared" si="157"/>
        <v/>
      </c>
      <c r="C598" s="117" t="str">
        <f t="shared" si="144"/>
        <v/>
      </c>
      <c r="D598" s="117" t="str">
        <f t="shared" si="145"/>
        <v/>
      </c>
      <c r="E598" s="117" t="str">
        <f t="shared" si="146"/>
        <v/>
      </c>
      <c r="F598" s="117" t="str">
        <f t="shared" si="147"/>
        <v/>
      </c>
      <c r="H598" s="117" t="str">
        <f t="shared" si="158"/>
        <v/>
      </c>
      <c r="I598" s="117" t="str">
        <f t="shared" si="148"/>
        <v/>
      </c>
      <c r="J598" s="117" t="str">
        <f t="shared" si="149"/>
        <v/>
      </c>
      <c r="K598" s="117" t="str">
        <f t="shared" si="150"/>
        <v/>
      </c>
      <c r="L598" s="117" t="str">
        <f t="shared" si="151"/>
        <v/>
      </c>
      <c r="M598" s="117" t="str">
        <f t="shared" si="159"/>
        <v/>
      </c>
      <c r="N598" s="117" t="str">
        <f t="shared" si="152"/>
        <v/>
      </c>
      <c r="O598" s="117" t="str">
        <f t="shared" si="153"/>
        <v/>
      </c>
      <c r="P598" s="117" t="str">
        <f t="shared" si="154"/>
        <v/>
      </c>
      <c r="Q598" s="117" t="str">
        <f t="shared" si="155"/>
        <v/>
      </c>
    </row>
    <row r="599" spans="1:17" ht="14.4" x14ac:dyDescent="0.3">
      <c r="A599" s="116" t="str">
        <f t="shared" si="156"/>
        <v/>
      </c>
      <c r="B599" s="117" t="str">
        <f t="shared" si="157"/>
        <v/>
      </c>
      <c r="C599" s="117" t="str">
        <f t="shared" si="144"/>
        <v/>
      </c>
      <c r="D599" s="117" t="str">
        <f t="shared" si="145"/>
        <v/>
      </c>
      <c r="E599" s="117" t="str">
        <f t="shared" si="146"/>
        <v/>
      </c>
      <c r="F599" s="117" t="str">
        <f t="shared" si="147"/>
        <v/>
      </c>
      <c r="H599" s="117" t="str">
        <f t="shared" si="158"/>
        <v/>
      </c>
      <c r="I599" s="117" t="str">
        <f t="shared" si="148"/>
        <v/>
      </c>
      <c r="J599" s="117" t="str">
        <f t="shared" si="149"/>
        <v/>
      </c>
      <c r="K599" s="117" t="str">
        <f t="shared" si="150"/>
        <v/>
      </c>
      <c r="L599" s="117" t="str">
        <f t="shared" si="151"/>
        <v/>
      </c>
      <c r="M599" s="117" t="str">
        <f t="shared" si="159"/>
        <v/>
      </c>
      <c r="N599" s="117" t="str">
        <f t="shared" si="152"/>
        <v/>
      </c>
      <c r="O599" s="117" t="str">
        <f t="shared" si="153"/>
        <v/>
      </c>
      <c r="P599" s="117" t="str">
        <f t="shared" si="154"/>
        <v/>
      </c>
      <c r="Q599" s="117" t="str">
        <f t="shared" si="155"/>
        <v/>
      </c>
    </row>
    <row r="600" spans="1:17" ht="14.4" x14ac:dyDescent="0.3">
      <c r="A600" s="116" t="str">
        <f t="shared" si="156"/>
        <v/>
      </c>
      <c r="B600" s="117" t="str">
        <f t="shared" si="157"/>
        <v/>
      </c>
      <c r="C600" s="117" t="str">
        <f t="shared" si="144"/>
        <v/>
      </c>
      <c r="D600" s="117" t="str">
        <f t="shared" si="145"/>
        <v/>
      </c>
      <c r="E600" s="117" t="str">
        <f t="shared" si="146"/>
        <v/>
      </c>
      <c r="F600" s="117" t="str">
        <f t="shared" si="147"/>
        <v/>
      </c>
      <c r="H600" s="117" t="str">
        <f t="shared" si="158"/>
        <v/>
      </c>
      <c r="I600" s="117" t="str">
        <f t="shared" si="148"/>
        <v/>
      </c>
      <c r="J600" s="117" t="str">
        <f t="shared" si="149"/>
        <v/>
      </c>
      <c r="K600" s="117" t="str">
        <f t="shared" si="150"/>
        <v/>
      </c>
      <c r="L600" s="117" t="str">
        <f t="shared" si="151"/>
        <v/>
      </c>
      <c r="M600" s="117" t="str">
        <f t="shared" si="159"/>
        <v/>
      </c>
      <c r="N600" s="117" t="str">
        <f t="shared" si="152"/>
        <v/>
      </c>
      <c r="O600" s="117" t="str">
        <f t="shared" si="153"/>
        <v/>
      </c>
      <c r="P600" s="117" t="str">
        <f t="shared" si="154"/>
        <v/>
      </c>
      <c r="Q600" s="117" t="str">
        <f t="shared" si="155"/>
        <v/>
      </c>
    </row>
    <row r="601" spans="1:17" ht="14.4" x14ac:dyDescent="0.3">
      <c r="A601" s="116" t="str">
        <f t="shared" si="156"/>
        <v/>
      </c>
      <c r="B601" s="117" t="str">
        <f t="shared" si="157"/>
        <v/>
      </c>
      <c r="C601" s="117" t="str">
        <f t="shared" si="144"/>
        <v/>
      </c>
      <c r="D601" s="117" t="str">
        <f t="shared" si="145"/>
        <v/>
      </c>
      <c r="E601" s="117" t="str">
        <f t="shared" si="146"/>
        <v/>
      </c>
      <c r="F601" s="117" t="str">
        <f t="shared" si="147"/>
        <v/>
      </c>
      <c r="H601" s="117" t="str">
        <f t="shared" si="158"/>
        <v/>
      </c>
      <c r="I601" s="117" t="str">
        <f t="shared" si="148"/>
        <v/>
      </c>
      <c r="J601" s="117" t="str">
        <f t="shared" si="149"/>
        <v/>
      </c>
      <c r="K601" s="117" t="str">
        <f t="shared" si="150"/>
        <v/>
      </c>
      <c r="L601" s="117" t="str">
        <f t="shared" si="151"/>
        <v/>
      </c>
      <c r="M601" s="117" t="str">
        <f t="shared" si="159"/>
        <v/>
      </c>
      <c r="N601" s="117" t="str">
        <f t="shared" si="152"/>
        <v/>
      </c>
      <c r="O601" s="117" t="str">
        <f t="shared" si="153"/>
        <v/>
      </c>
      <c r="P601" s="117" t="str">
        <f t="shared" si="154"/>
        <v/>
      </c>
      <c r="Q601" s="117" t="str">
        <f t="shared" si="155"/>
        <v/>
      </c>
    </row>
    <row r="602" spans="1:17" ht="14.4" x14ac:dyDescent="0.3">
      <c r="A602" s="116" t="str">
        <f t="shared" si="156"/>
        <v/>
      </c>
      <c r="B602" s="117" t="str">
        <f t="shared" si="157"/>
        <v/>
      </c>
      <c r="C602" s="117" t="str">
        <f t="shared" si="144"/>
        <v/>
      </c>
      <c r="D602" s="117" t="str">
        <f t="shared" si="145"/>
        <v/>
      </c>
      <c r="E602" s="117" t="str">
        <f t="shared" si="146"/>
        <v/>
      </c>
      <c r="F602" s="117" t="str">
        <f t="shared" si="147"/>
        <v/>
      </c>
      <c r="H602" s="117" t="str">
        <f t="shared" si="158"/>
        <v/>
      </c>
      <c r="I602" s="117" t="str">
        <f t="shared" si="148"/>
        <v/>
      </c>
      <c r="J602" s="117" t="str">
        <f t="shared" si="149"/>
        <v/>
      </c>
      <c r="K602" s="117" t="str">
        <f t="shared" si="150"/>
        <v/>
      </c>
      <c r="L602" s="117" t="str">
        <f t="shared" si="151"/>
        <v/>
      </c>
      <c r="M602" s="117" t="str">
        <f t="shared" si="159"/>
        <v/>
      </c>
      <c r="N602" s="117" t="str">
        <f t="shared" si="152"/>
        <v/>
      </c>
      <c r="O602" s="117" t="str">
        <f t="shared" si="153"/>
        <v/>
      </c>
      <c r="P602" s="117" t="str">
        <f t="shared" si="154"/>
        <v/>
      </c>
      <c r="Q602" s="117" t="str">
        <f t="shared" si="155"/>
        <v/>
      </c>
    </row>
    <row r="603" spans="1:17" ht="14.4" x14ac:dyDescent="0.3">
      <c r="A603" s="116" t="str">
        <f t="shared" si="156"/>
        <v/>
      </c>
      <c r="B603" s="117" t="str">
        <f t="shared" si="157"/>
        <v/>
      </c>
      <c r="C603" s="117" t="str">
        <f t="shared" si="144"/>
        <v/>
      </c>
      <c r="D603" s="117" t="str">
        <f t="shared" si="145"/>
        <v/>
      </c>
      <c r="E603" s="117" t="str">
        <f t="shared" si="146"/>
        <v/>
      </c>
      <c r="F603" s="117" t="str">
        <f t="shared" si="147"/>
        <v/>
      </c>
      <c r="H603" s="117" t="str">
        <f t="shared" si="158"/>
        <v/>
      </c>
      <c r="I603" s="117" t="str">
        <f t="shared" si="148"/>
        <v/>
      </c>
      <c r="J603" s="117" t="str">
        <f t="shared" si="149"/>
        <v/>
      </c>
      <c r="K603" s="117" t="str">
        <f t="shared" si="150"/>
        <v/>
      </c>
      <c r="L603" s="117" t="str">
        <f t="shared" si="151"/>
        <v/>
      </c>
      <c r="M603" s="117" t="str">
        <f t="shared" si="159"/>
        <v/>
      </c>
      <c r="N603" s="117" t="str">
        <f t="shared" si="152"/>
        <v/>
      </c>
      <c r="O603" s="117" t="str">
        <f t="shared" si="153"/>
        <v/>
      </c>
      <c r="P603" s="117" t="str">
        <f t="shared" si="154"/>
        <v/>
      </c>
      <c r="Q603" s="117" t="str">
        <f t="shared" si="155"/>
        <v/>
      </c>
    </row>
    <row r="604" spans="1:17" ht="14.4" x14ac:dyDescent="0.3">
      <c r="A604" s="116" t="str">
        <f t="shared" si="156"/>
        <v/>
      </c>
      <c r="B604" s="117" t="str">
        <f t="shared" si="157"/>
        <v/>
      </c>
      <c r="C604" s="117" t="str">
        <f t="shared" si="144"/>
        <v/>
      </c>
      <c r="D604" s="117" t="str">
        <f t="shared" si="145"/>
        <v/>
      </c>
      <c r="E604" s="117" t="str">
        <f t="shared" si="146"/>
        <v/>
      </c>
      <c r="F604" s="117" t="str">
        <f t="shared" si="147"/>
        <v/>
      </c>
      <c r="H604" s="117" t="str">
        <f t="shared" si="158"/>
        <v/>
      </c>
      <c r="I604" s="117" t="str">
        <f t="shared" si="148"/>
        <v/>
      </c>
      <c r="J604" s="117" t="str">
        <f t="shared" si="149"/>
        <v/>
      </c>
      <c r="K604" s="117" t="str">
        <f t="shared" si="150"/>
        <v/>
      </c>
      <c r="L604" s="117" t="str">
        <f t="shared" si="151"/>
        <v/>
      </c>
      <c r="M604" s="117" t="str">
        <f t="shared" si="159"/>
        <v/>
      </c>
      <c r="N604" s="117" t="str">
        <f t="shared" si="152"/>
        <v/>
      </c>
      <c r="O604" s="117" t="str">
        <f t="shared" si="153"/>
        <v/>
      </c>
      <c r="P604" s="117" t="str">
        <f t="shared" si="154"/>
        <v/>
      </c>
      <c r="Q604" s="117" t="str">
        <f t="shared" si="155"/>
        <v/>
      </c>
    </row>
    <row r="605" spans="1:17" ht="14.4" x14ac:dyDescent="0.3">
      <c r="A605" s="116" t="str">
        <f t="shared" si="156"/>
        <v/>
      </c>
      <c r="B605" s="117" t="str">
        <f t="shared" si="157"/>
        <v/>
      </c>
      <c r="C605" s="117" t="str">
        <f t="shared" si="144"/>
        <v/>
      </c>
      <c r="D605" s="117" t="str">
        <f t="shared" si="145"/>
        <v/>
      </c>
      <c r="E605" s="117" t="str">
        <f t="shared" si="146"/>
        <v/>
      </c>
      <c r="F605" s="117" t="str">
        <f t="shared" si="147"/>
        <v/>
      </c>
      <c r="H605" s="117" t="str">
        <f t="shared" si="158"/>
        <v/>
      </c>
      <c r="I605" s="117" t="str">
        <f t="shared" si="148"/>
        <v/>
      </c>
      <c r="J605" s="117" t="str">
        <f t="shared" si="149"/>
        <v/>
      </c>
      <c r="K605" s="117" t="str">
        <f t="shared" si="150"/>
        <v/>
      </c>
      <c r="L605" s="117" t="str">
        <f t="shared" si="151"/>
        <v/>
      </c>
      <c r="M605" s="117" t="str">
        <f t="shared" si="159"/>
        <v/>
      </c>
      <c r="N605" s="117" t="str">
        <f t="shared" si="152"/>
        <v/>
      </c>
      <c r="O605" s="117" t="str">
        <f t="shared" si="153"/>
        <v/>
      </c>
      <c r="P605" s="117" t="str">
        <f t="shared" si="154"/>
        <v/>
      </c>
      <c r="Q605" s="117" t="str">
        <f t="shared" si="155"/>
        <v/>
      </c>
    </row>
    <row r="606" spans="1:17" ht="14.4" x14ac:dyDescent="0.3">
      <c r="A606" s="116" t="str">
        <f t="shared" si="156"/>
        <v/>
      </c>
      <c r="B606" s="117" t="str">
        <f t="shared" si="157"/>
        <v/>
      </c>
      <c r="C606" s="117" t="str">
        <f t="shared" si="144"/>
        <v/>
      </c>
      <c r="D606" s="117" t="str">
        <f t="shared" si="145"/>
        <v/>
      </c>
      <c r="E606" s="117" t="str">
        <f t="shared" si="146"/>
        <v/>
      </c>
      <c r="F606" s="117" t="str">
        <f t="shared" si="147"/>
        <v/>
      </c>
      <c r="H606" s="117" t="str">
        <f t="shared" si="158"/>
        <v/>
      </c>
      <c r="I606" s="117" t="str">
        <f t="shared" si="148"/>
        <v/>
      </c>
      <c r="J606" s="117" t="str">
        <f t="shared" si="149"/>
        <v/>
      </c>
      <c r="K606" s="117" t="str">
        <f t="shared" si="150"/>
        <v/>
      </c>
      <c r="L606" s="117" t="str">
        <f t="shared" si="151"/>
        <v/>
      </c>
      <c r="M606" s="117" t="str">
        <f t="shared" si="159"/>
        <v/>
      </c>
      <c r="N606" s="117" t="str">
        <f t="shared" si="152"/>
        <v/>
      </c>
      <c r="O606" s="117" t="str">
        <f t="shared" si="153"/>
        <v/>
      </c>
      <c r="P606" s="117" t="str">
        <f t="shared" si="154"/>
        <v/>
      </c>
      <c r="Q606" s="117" t="str">
        <f t="shared" si="155"/>
        <v/>
      </c>
    </row>
    <row r="607" spans="1:17" ht="14.4" x14ac:dyDescent="0.3">
      <c r="A607" s="116" t="str">
        <f t="shared" si="156"/>
        <v/>
      </c>
      <c r="B607" s="117" t="str">
        <f t="shared" si="157"/>
        <v/>
      </c>
      <c r="C607" s="117" t="str">
        <f t="shared" si="144"/>
        <v/>
      </c>
      <c r="D607" s="117" t="str">
        <f t="shared" si="145"/>
        <v/>
      </c>
      <c r="E607" s="117" t="str">
        <f t="shared" si="146"/>
        <v/>
      </c>
      <c r="F607" s="117" t="str">
        <f t="shared" si="147"/>
        <v/>
      </c>
      <c r="H607" s="117" t="str">
        <f t="shared" si="158"/>
        <v/>
      </c>
      <c r="I607" s="117" t="str">
        <f t="shared" si="148"/>
        <v/>
      </c>
      <c r="J607" s="117" t="str">
        <f t="shared" si="149"/>
        <v/>
      </c>
      <c r="K607" s="117" t="str">
        <f t="shared" si="150"/>
        <v/>
      </c>
      <c r="L607" s="117" t="str">
        <f t="shared" si="151"/>
        <v/>
      </c>
      <c r="M607" s="117" t="str">
        <f t="shared" si="159"/>
        <v/>
      </c>
      <c r="N607" s="117" t="str">
        <f t="shared" si="152"/>
        <v/>
      </c>
      <c r="O607" s="117" t="str">
        <f t="shared" si="153"/>
        <v/>
      </c>
      <c r="P607" s="117" t="str">
        <f t="shared" si="154"/>
        <v/>
      </c>
      <c r="Q607" s="117" t="str">
        <f t="shared" si="155"/>
        <v/>
      </c>
    </row>
    <row r="608" spans="1:17" ht="14.4" x14ac:dyDescent="0.3">
      <c r="A608" s="116" t="str">
        <f t="shared" si="156"/>
        <v/>
      </c>
      <c r="B608" s="117" t="str">
        <f t="shared" si="157"/>
        <v/>
      </c>
      <c r="C608" s="117" t="str">
        <f t="shared" si="144"/>
        <v/>
      </c>
      <c r="D608" s="117" t="str">
        <f t="shared" si="145"/>
        <v/>
      </c>
      <c r="E608" s="117" t="str">
        <f t="shared" si="146"/>
        <v/>
      </c>
      <c r="F608" s="117" t="str">
        <f t="shared" si="147"/>
        <v/>
      </c>
      <c r="H608" s="117" t="str">
        <f t="shared" si="158"/>
        <v/>
      </c>
      <c r="I608" s="117" t="str">
        <f t="shared" si="148"/>
        <v/>
      </c>
      <c r="J608" s="117" t="str">
        <f t="shared" si="149"/>
        <v/>
      </c>
      <c r="K608" s="117" t="str">
        <f t="shared" si="150"/>
        <v/>
      </c>
      <c r="L608" s="117" t="str">
        <f t="shared" si="151"/>
        <v/>
      </c>
      <c r="M608" s="117" t="str">
        <f t="shared" si="159"/>
        <v/>
      </c>
      <c r="N608" s="117" t="str">
        <f t="shared" si="152"/>
        <v/>
      </c>
      <c r="O608" s="117" t="str">
        <f t="shared" si="153"/>
        <v/>
      </c>
      <c r="P608" s="117" t="str">
        <f t="shared" si="154"/>
        <v/>
      </c>
      <c r="Q608" s="117" t="str">
        <f t="shared" si="155"/>
        <v/>
      </c>
    </row>
    <row r="609" spans="1:17" ht="14.4" x14ac:dyDescent="0.3">
      <c r="A609" s="116" t="str">
        <f t="shared" si="156"/>
        <v/>
      </c>
      <c r="B609" s="117" t="str">
        <f t="shared" si="157"/>
        <v/>
      </c>
      <c r="C609" s="117" t="str">
        <f t="shared" si="144"/>
        <v/>
      </c>
      <c r="D609" s="117" t="str">
        <f t="shared" si="145"/>
        <v/>
      </c>
      <c r="E609" s="117" t="str">
        <f t="shared" si="146"/>
        <v/>
      </c>
      <c r="F609" s="117" t="str">
        <f t="shared" si="147"/>
        <v/>
      </c>
      <c r="H609" s="117" t="str">
        <f t="shared" si="158"/>
        <v/>
      </c>
      <c r="I609" s="117" t="str">
        <f t="shared" si="148"/>
        <v/>
      </c>
      <c r="J609" s="117" t="str">
        <f t="shared" si="149"/>
        <v/>
      </c>
      <c r="K609" s="117" t="str">
        <f t="shared" si="150"/>
        <v/>
      </c>
      <c r="L609" s="117" t="str">
        <f t="shared" si="151"/>
        <v/>
      </c>
      <c r="M609" s="117" t="str">
        <f t="shared" si="159"/>
        <v/>
      </c>
      <c r="N609" s="117" t="str">
        <f t="shared" si="152"/>
        <v/>
      </c>
      <c r="O609" s="117" t="str">
        <f t="shared" si="153"/>
        <v/>
      </c>
      <c r="P609" s="117" t="str">
        <f t="shared" si="154"/>
        <v/>
      </c>
      <c r="Q609" s="117" t="str">
        <f t="shared" si="155"/>
        <v/>
      </c>
    </row>
    <row r="610" spans="1:17" ht="14.4" x14ac:dyDescent="0.3">
      <c r="A610" s="116" t="str">
        <f t="shared" si="156"/>
        <v/>
      </c>
      <c r="B610" s="117" t="str">
        <f t="shared" si="157"/>
        <v/>
      </c>
      <c r="C610" s="117" t="str">
        <f t="shared" si="144"/>
        <v/>
      </c>
      <c r="D610" s="117" t="str">
        <f t="shared" si="145"/>
        <v/>
      </c>
      <c r="E610" s="117" t="str">
        <f t="shared" si="146"/>
        <v/>
      </c>
      <c r="F610" s="117" t="str">
        <f t="shared" si="147"/>
        <v/>
      </c>
      <c r="H610" s="117" t="str">
        <f t="shared" si="158"/>
        <v/>
      </c>
      <c r="I610" s="117" t="str">
        <f t="shared" si="148"/>
        <v/>
      </c>
      <c r="J610" s="117" t="str">
        <f t="shared" si="149"/>
        <v/>
      </c>
      <c r="K610" s="117" t="str">
        <f t="shared" si="150"/>
        <v/>
      </c>
      <c r="L610" s="117" t="str">
        <f t="shared" si="151"/>
        <v/>
      </c>
      <c r="M610" s="117" t="str">
        <f t="shared" si="159"/>
        <v/>
      </c>
      <c r="N610" s="117" t="str">
        <f t="shared" si="152"/>
        <v/>
      </c>
      <c r="O610" s="117" t="str">
        <f t="shared" si="153"/>
        <v/>
      </c>
      <c r="P610" s="117" t="str">
        <f t="shared" si="154"/>
        <v/>
      </c>
      <c r="Q610" s="117" t="str">
        <f t="shared" si="155"/>
        <v/>
      </c>
    </row>
    <row r="611" spans="1:17" ht="14.4" x14ac:dyDescent="0.3">
      <c r="A611" s="116" t="str">
        <f t="shared" si="156"/>
        <v/>
      </c>
      <c r="B611" s="117" t="str">
        <f t="shared" si="157"/>
        <v/>
      </c>
      <c r="C611" s="117" t="str">
        <f t="shared" si="144"/>
        <v/>
      </c>
      <c r="D611" s="117" t="str">
        <f t="shared" si="145"/>
        <v/>
      </c>
      <c r="E611" s="117" t="str">
        <f t="shared" si="146"/>
        <v/>
      </c>
      <c r="F611" s="117" t="str">
        <f t="shared" si="147"/>
        <v/>
      </c>
      <c r="H611" s="117" t="str">
        <f t="shared" si="158"/>
        <v/>
      </c>
      <c r="I611" s="117" t="str">
        <f t="shared" si="148"/>
        <v/>
      </c>
      <c r="J611" s="117" t="str">
        <f t="shared" si="149"/>
        <v/>
      </c>
      <c r="K611" s="117" t="str">
        <f t="shared" si="150"/>
        <v/>
      </c>
      <c r="L611" s="117" t="str">
        <f t="shared" si="151"/>
        <v/>
      </c>
      <c r="M611" s="117" t="str">
        <f t="shared" si="159"/>
        <v/>
      </c>
      <c r="N611" s="117" t="str">
        <f t="shared" si="152"/>
        <v/>
      </c>
      <c r="O611" s="117" t="str">
        <f t="shared" si="153"/>
        <v/>
      </c>
      <c r="P611" s="117" t="str">
        <f t="shared" si="154"/>
        <v/>
      </c>
      <c r="Q611" s="117" t="str">
        <f t="shared" si="155"/>
        <v/>
      </c>
    </row>
    <row r="612" spans="1:17" ht="14.4" x14ac:dyDescent="0.3">
      <c r="A612" s="116" t="str">
        <f t="shared" si="156"/>
        <v/>
      </c>
      <c r="B612" s="117" t="str">
        <f t="shared" si="157"/>
        <v/>
      </c>
      <c r="C612" s="117" t="str">
        <f t="shared" si="144"/>
        <v/>
      </c>
      <c r="D612" s="117" t="str">
        <f t="shared" si="145"/>
        <v/>
      </c>
      <c r="E612" s="117" t="str">
        <f t="shared" si="146"/>
        <v/>
      </c>
      <c r="F612" s="117" t="str">
        <f t="shared" si="147"/>
        <v/>
      </c>
      <c r="H612" s="117" t="str">
        <f t="shared" si="158"/>
        <v/>
      </c>
      <c r="I612" s="117" t="str">
        <f t="shared" si="148"/>
        <v/>
      </c>
      <c r="J612" s="117" t="str">
        <f t="shared" si="149"/>
        <v/>
      </c>
      <c r="K612" s="117" t="str">
        <f t="shared" si="150"/>
        <v/>
      </c>
      <c r="L612" s="117" t="str">
        <f t="shared" si="151"/>
        <v/>
      </c>
      <c r="M612" s="117" t="str">
        <f t="shared" si="159"/>
        <v/>
      </c>
      <c r="N612" s="117" t="str">
        <f t="shared" si="152"/>
        <v/>
      </c>
      <c r="O612" s="117" t="str">
        <f t="shared" si="153"/>
        <v/>
      </c>
      <c r="P612" s="117" t="str">
        <f t="shared" si="154"/>
        <v/>
      </c>
      <c r="Q612" s="117" t="str">
        <f t="shared" si="155"/>
        <v/>
      </c>
    </row>
    <row r="613" spans="1:17" ht="14.4" x14ac:dyDescent="0.3">
      <c r="A613" s="116" t="str">
        <f t="shared" si="156"/>
        <v/>
      </c>
      <c r="B613" s="117" t="str">
        <f t="shared" si="157"/>
        <v/>
      </c>
      <c r="C613" s="117" t="str">
        <f t="shared" si="144"/>
        <v/>
      </c>
      <c r="D613" s="117" t="str">
        <f t="shared" si="145"/>
        <v/>
      </c>
      <c r="E613" s="117" t="str">
        <f t="shared" si="146"/>
        <v/>
      </c>
      <c r="F613" s="117" t="str">
        <f t="shared" si="147"/>
        <v/>
      </c>
      <c r="H613" s="117" t="str">
        <f t="shared" si="158"/>
        <v/>
      </c>
      <c r="I613" s="117" t="str">
        <f t="shared" si="148"/>
        <v/>
      </c>
      <c r="J613" s="117" t="str">
        <f t="shared" si="149"/>
        <v/>
      </c>
      <c r="K613" s="117" t="str">
        <f t="shared" si="150"/>
        <v/>
      </c>
      <c r="L613" s="117" t="str">
        <f t="shared" si="151"/>
        <v/>
      </c>
      <c r="M613" s="117" t="str">
        <f t="shared" si="159"/>
        <v/>
      </c>
      <c r="N613" s="117" t="str">
        <f t="shared" si="152"/>
        <v/>
      </c>
      <c r="O613" s="117" t="str">
        <f t="shared" si="153"/>
        <v/>
      </c>
      <c r="P613" s="117" t="str">
        <f t="shared" si="154"/>
        <v/>
      </c>
      <c r="Q613" s="117" t="str">
        <f t="shared" si="155"/>
        <v/>
      </c>
    </row>
    <row r="614" spans="1:17" ht="14.4" x14ac:dyDescent="0.3">
      <c r="A614" s="116" t="str">
        <f t="shared" si="156"/>
        <v/>
      </c>
      <c r="B614" s="117" t="str">
        <f t="shared" si="157"/>
        <v/>
      </c>
      <c r="C614" s="117" t="str">
        <f t="shared" si="144"/>
        <v/>
      </c>
      <c r="D614" s="117" t="str">
        <f t="shared" si="145"/>
        <v/>
      </c>
      <c r="E614" s="117" t="str">
        <f t="shared" si="146"/>
        <v/>
      </c>
      <c r="F614" s="117" t="str">
        <f t="shared" si="147"/>
        <v/>
      </c>
      <c r="H614" s="117" t="str">
        <f t="shared" si="158"/>
        <v/>
      </c>
      <c r="I614" s="117" t="str">
        <f t="shared" si="148"/>
        <v/>
      </c>
      <c r="J614" s="117" t="str">
        <f t="shared" si="149"/>
        <v/>
      </c>
      <c r="K614" s="117" t="str">
        <f t="shared" si="150"/>
        <v/>
      </c>
      <c r="L614" s="117" t="str">
        <f t="shared" si="151"/>
        <v/>
      </c>
      <c r="M614" s="117" t="str">
        <f t="shared" si="159"/>
        <v/>
      </c>
      <c r="N614" s="117" t="str">
        <f t="shared" si="152"/>
        <v/>
      </c>
      <c r="O614" s="117" t="str">
        <f t="shared" si="153"/>
        <v/>
      </c>
      <c r="P614" s="117" t="str">
        <f t="shared" si="154"/>
        <v/>
      </c>
      <c r="Q614" s="117" t="str">
        <f t="shared" si="155"/>
        <v/>
      </c>
    </row>
    <row r="615" spans="1:17" ht="14.4" x14ac:dyDescent="0.3">
      <c r="A615" s="116" t="str">
        <f t="shared" si="156"/>
        <v/>
      </c>
      <c r="B615" s="117" t="str">
        <f t="shared" si="157"/>
        <v/>
      </c>
      <c r="C615" s="117" t="str">
        <f t="shared" si="144"/>
        <v/>
      </c>
      <c r="D615" s="117" t="str">
        <f t="shared" si="145"/>
        <v/>
      </c>
      <c r="E615" s="117" t="str">
        <f t="shared" si="146"/>
        <v/>
      </c>
      <c r="F615" s="117" t="str">
        <f t="shared" si="147"/>
        <v/>
      </c>
      <c r="H615" s="117" t="str">
        <f t="shared" si="158"/>
        <v/>
      </c>
      <c r="I615" s="117" t="str">
        <f t="shared" si="148"/>
        <v/>
      </c>
      <c r="J615" s="117" t="str">
        <f t="shared" si="149"/>
        <v/>
      </c>
      <c r="K615" s="117" t="str">
        <f t="shared" si="150"/>
        <v/>
      </c>
      <c r="L615" s="117" t="str">
        <f t="shared" si="151"/>
        <v/>
      </c>
      <c r="M615" s="117" t="str">
        <f t="shared" si="159"/>
        <v/>
      </c>
      <c r="N615" s="117" t="str">
        <f t="shared" si="152"/>
        <v/>
      </c>
      <c r="O615" s="117" t="str">
        <f t="shared" si="153"/>
        <v/>
      </c>
      <c r="P615" s="117" t="str">
        <f t="shared" si="154"/>
        <v/>
      </c>
      <c r="Q615" s="117" t="str">
        <f t="shared" si="155"/>
        <v/>
      </c>
    </row>
    <row r="616" spans="1:17" ht="14.4" x14ac:dyDescent="0.3">
      <c r="A616" s="116" t="str">
        <f t="shared" si="156"/>
        <v/>
      </c>
      <c r="B616" s="117" t="str">
        <f t="shared" si="157"/>
        <v/>
      </c>
      <c r="C616" s="117" t="str">
        <f t="shared" si="144"/>
        <v/>
      </c>
      <c r="D616" s="117" t="str">
        <f t="shared" si="145"/>
        <v/>
      </c>
      <c r="E616" s="117" t="str">
        <f t="shared" si="146"/>
        <v/>
      </c>
      <c r="F616" s="117" t="str">
        <f t="shared" si="147"/>
        <v/>
      </c>
      <c r="H616" s="117" t="str">
        <f t="shared" si="158"/>
        <v/>
      </c>
      <c r="I616" s="117" t="str">
        <f t="shared" si="148"/>
        <v/>
      </c>
      <c r="J616" s="117" t="str">
        <f t="shared" si="149"/>
        <v/>
      </c>
      <c r="K616" s="117" t="str">
        <f t="shared" si="150"/>
        <v/>
      </c>
      <c r="L616" s="117" t="str">
        <f t="shared" si="151"/>
        <v/>
      </c>
      <c r="M616" s="117" t="str">
        <f t="shared" si="159"/>
        <v/>
      </c>
      <c r="N616" s="117" t="str">
        <f t="shared" si="152"/>
        <v/>
      </c>
      <c r="O616" s="117" t="str">
        <f t="shared" si="153"/>
        <v/>
      </c>
      <c r="P616" s="117" t="str">
        <f t="shared" si="154"/>
        <v/>
      </c>
      <c r="Q616" s="117" t="str">
        <f t="shared" si="155"/>
        <v/>
      </c>
    </row>
    <row r="617" spans="1:17" ht="14.4" x14ac:dyDescent="0.3">
      <c r="A617" s="116" t="str">
        <f t="shared" si="156"/>
        <v/>
      </c>
      <c r="B617" s="117" t="str">
        <f t="shared" si="157"/>
        <v/>
      </c>
      <c r="C617" s="117" t="str">
        <f t="shared" si="144"/>
        <v/>
      </c>
      <c r="D617" s="117" t="str">
        <f t="shared" si="145"/>
        <v/>
      </c>
      <c r="E617" s="117" t="str">
        <f t="shared" si="146"/>
        <v/>
      </c>
      <c r="F617" s="117" t="str">
        <f t="shared" si="147"/>
        <v/>
      </c>
      <c r="H617" s="117" t="str">
        <f t="shared" si="158"/>
        <v/>
      </c>
      <c r="I617" s="117" t="str">
        <f t="shared" si="148"/>
        <v/>
      </c>
      <c r="J617" s="117" t="str">
        <f t="shared" si="149"/>
        <v/>
      </c>
      <c r="K617" s="117" t="str">
        <f t="shared" si="150"/>
        <v/>
      </c>
      <c r="L617" s="117" t="str">
        <f t="shared" si="151"/>
        <v/>
      </c>
      <c r="M617" s="117" t="str">
        <f t="shared" si="159"/>
        <v/>
      </c>
      <c r="N617" s="117" t="str">
        <f t="shared" si="152"/>
        <v/>
      </c>
      <c r="O617" s="117" t="str">
        <f t="shared" si="153"/>
        <v/>
      </c>
      <c r="P617" s="117" t="str">
        <f t="shared" si="154"/>
        <v/>
      </c>
      <c r="Q617" s="117" t="str">
        <f t="shared" si="155"/>
        <v/>
      </c>
    </row>
    <row r="618" spans="1:17" ht="14.4" x14ac:dyDescent="0.3">
      <c r="A618" s="116" t="str">
        <f t="shared" si="156"/>
        <v/>
      </c>
      <c r="B618" s="117" t="str">
        <f t="shared" si="157"/>
        <v/>
      </c>
      <c r="C618" s="117" t="str">
        <f t="shared" si="144"/>
        <v/>
      </c>
      <c r="D618" s="117" t="str">
        <f t="shared" si="145"/>
        <v/>
      </c>
      <c r="E618" s="117" t="str">
        <f t="shared" si="146"/>
        <v/>
      </c>
      <c r="F618" s="117" t="str">
        <f t="shared" si="147"/>
        <v/>
      </c>
      <c r="H618" s="117" t="str">
        <f t="shared" si="158"/>
        <v/>
      </c>
      <c r="I618" s="117" t="str">
        <f t="shared" si="148"/>
        <v/>
      </c>
      <c r="J618" s="117" t="str">
        <f t="shared" si="149"/>
        <v/>
      </c>
      <c r="K618" s="117" t="str">
        <f t="shared" si="150"/>
        <v/>
      </c>
      <c r="L618" s="117" t="str">
        <f t="shared" si="151"/>
        <v/>
      </c>
      <c r="M618" s="117" t="str">
        <f t="shared" si="159"/>
        <v/>
      </c>
      <c r="N618" s="117" t="str">
        <f t="shared" si="152"/>
        <v/>
      </c>
      <c r="O618" s="117" t="str">
        <f t="shared" si="153"/>
        <v/>
      </c>
      <c r="P618" s="117" t="str">
        <f t="shared" si="154"/>
        <v/>
      </c>
      <c r="Q618" s="117" t="str">
        <f t="shared" si="155"/>
        <v/>
      </c>
    </row>
    <row r="619" spans="1:17" ht="14.4" x14ac:dyDescent="0.3">
      <c r="A619" s="116" t="str">
        <f t="shared" si="156"/>
        <v/>
      </c>
      <c r="B619" s="117" t="str">
        <f t="shared" si="157"/>
        <v/>
      </c>
      <c r="C619" s="117" t="str">
        <f t="shared" si="144"/>
        <v/>
      </c>
      <c r="D619" s="117" t="str">
        <f t="shared" si="145"/>
        <v/>
      </c>
      <c r="E619" s="117" t="str">
        <f t="shared" si="146"/>
        <v/>
      </c>
      <c r="F619" s="117" t="str">
        <f t="shared" si="147"/>
        <v/>
      </c>
      <c r="H619" s="117" t="str">
        <f t="shared" si="158"/>
        <v/>
      </c>
      <c r="I619" s="117" t="str">
        <f t="shared" si="148"/>
        <v/>
      </c>
      <c r="J619" s="117" t="str">
        <f t="shared" si="149"/>
        <v/>
      </c>
      <c r="K619" s="117" t="str">
        <f t="shared" si="150"/>
        <v/>
      </c>
      <c r="L619" s="117" t="str">
        <f t="shared" si="151"/>
        <v/>
      </c>
      <c r="M619" s="117" t="str">
        <f t="shared" si="159"/>
        <v/>
      </c>
      <c r="N619" s="117" t="str">
        <f t="shared" si="152"/>
        <v/>
      </c>
      <c r="O619" s="117" t="str">
        <f t="shared" si="153"/>
        <v/>
      </c>
      <c r="P619" s="117" t="str">
        <f t="shared" si="154"/>
        <v/>
      </c>
      <c r="Q619" s="117" t="str">
        <f t="shared" si="155"/>
        <v/>
      </c>
    </row>
    <row r="620" spans="1:17" ht="14.4" x14ac:dyDescent="0.3">
      <c r="A620" s="116" t="str">
        <f t="shared" si="156"/>
        <v/>
      </c>
      <c r="B620" s="117" t="str">
        <f t="shared" si="157"/>
        <v/>
      </c>
      <c r="C620" s="117" t="str">
        <f t="shared" si="144"/>
        <v/>
      </c>
      <c r="D620" s="117" t="str">
        <f t="shared" si="145"/>
        <v/>
      </c>
      <c r="E620" s="117" t="str">
        <f t="shared" si="146"/>
        <v/>
      </c>
      <c r="F620" s="117" t="str">
        <f t="shared" si="147"/>
        <v/>
      </c>
      <c r="H620" s="117" t="str">
        <f t="shared" si="158"/>
        <v/>
      </c>
      <c r="I620" s="117" t="str">
        <f t="shared" si="148"/>
        <v/>
      </c>
      <c r="J620" s="117" t="str">
        <f t="shared" si="149"/>
        <v/>
      </c>
      <c r="K620" s="117" t="str">
        <f t="shared" si="150"/>
        <v/>
      </c>
      <c r="L620" s="117" t="str">
        <f t="shared" si="151"/>
        <v/>
      </c>
      <c r="M620" s="117" t="str">
        <f t="shared" si="159"/>
        <v/>
      </c>
      <c r="N620" s="117" t="str">
        <f t="shared" si="152"/>
        <v/>
      </c>
      <c r="O620" s="117" t="str">
        <f t="shared" si="153"/>
        <v/>
      </c>
      <c r="P620" s="117" t="str">
        <f t="shared" si="154"/>
        <v/>
      </c>
      <c r="Q620" s="117" t="str">
        <f t="shared" si="155"/>
        <v/>
      </c>
    </row>
    <row r="621" spans="1:17" ht="14.4" x14ac:dyDescent="0.3">
      <c r="A621" s="116" t="str">
        <f t="shared" si="156"/>
        <v/>
      </c>
      <c r="B621" s="117" t="str">
        <f t="shared" si="157"/>
        <v/>
      </c>
      <c r="C621" s="117" t="str">
        <f t="shared" si="144"/>
        <v/>
      </c>
      <c r="D621" s="117" t="str">
        <f t="shared" si="145"/>
        <v/>
      </c>
      <c r="E621" s="117" t="str">
        <f t="shared" si="146"/>
        <v/>
      </c>
      <c r="F621" s="117" t="str">
        <f t="shared" si="147"/>
        <v/>
      </c>
      <c r="H621" s="117" t="str">
        <f t="shared" si="158"/>
        <v/>
      </c>
      <c r="I621" s="117" t="str">
        <f t="shared" si="148"/>
        <v/>
      </c>
      <c r="J621" s="117" t="str">
        <f t="shared" si="149"/>
        <v/>
      </c>
      <c r="K621" s="117" t="str">
        <f t="shared" si="150"/>
        <v/>
      </c>
      <c r="L621" s="117" t="str">
        <f t="shared" si="151"/>
        <v/>
      </c>
      <c r="M621" s="117" t="str">
        <f t="shared" si="159"/>
        <v/>
      </c>
      <c r="N621" s="117" t="str">
        <f t="shared" si="152"/>
        <v/>
      </c>
      <c r="O621" s="117" t="str">
        <f t="shared" si="153"/>
        <v/>
      </c>
      <c r="P621" s="117" t="str">
        <f t="shared" si="154"/>
        <v/>
      </c>
      <c r="Q621" s="117" t="str">
        <f t="shared" si="155"/>
        <v/>
      </c>
    </row>
    <row r="622" spans="1:17" ht="14.4" x14ac:dyDescent="0.3">
      <c r="A622" s="116" t="str">
        <f t="shared" si="156"/>
        <v/>
      </c>
      <c r="B622" s="117" t="str">
        <f t="shared" si="157"/>
        <v/>
      </c>
      <c r="C622" s="117" t="str">
        <f t="shared" si="144"/>
        <v/>
      </c>
      <c r="D622" s="117" t="str">
        <f t="shared" si="145"/>
        <v/>
      </c>
      <c r="E622" s="117" t="str">
        <f t="shared" si="146"/>
        <v/>
      </c>
      <c r="F622" s="117" t="str">
        <f t="shared" si="147"/>
        <v/>
      </c>
      <c r="H622" s="117" t="str">
        <f t="shared" si="158"/>
        <v/>
      </c>
      <c r="I622" s="117" t="str">
        <f t="shared" si="148"/>
        <v/>
      </c>
      <c r="J622" s="117" t="str">
        <f t="shared" si="149"/>
        <v/>
      </c>
      <c r="K622" s="117" t="str">
        <f t="shared" si="150"/>
        <v/>
      </c>
      <c r="L622" s="117" t="str">
        <f t="shared" si="151"/>
        <v/>
      </c>
      <c r="M622" s="117" t="str">
        <f t="shared" si="159"/>
        <v/>
      </c>
      <c r="N622" s="117" t="str">
        <f t="shared" si="152"/>
        <v/>
      </c>
      <c r="O622" s="117" t="str">
        <f t="shared" si="153"/>
        <v/>
      </c>
      <c r="P622" s="117" t="str">
        <f t="shared" si="154"/>
        <v/>
      </c>
      <c r="Q622" s="117" t="str">
        <f t="shared" si="155"/>
        <v/>
      </c>
    </row>
    <row r="623" spans="1:17" ht="14.4" x14ac:dyDescent="0.3">
      <c r="A623" s="116" t="str">
        <f t="shared" si="156"/>
        <v/>
      </c>
      <c r="B623" s="117" t="str">
        <f t="shared" si="157"/>
        <v/>
      </c>
      <c r="C623" s="117" t="str">
        <f t="shared" si="144"/>
        <v/>
      </c>
      <c r="D623" s="117" t="str">
        <f t="shared" si="145"/>
        <v/>
      </c>
      <c r="E623" s="117" t="str">
        <f t="shared" si="146"/>
        <v/>
      </c>
      <c r="F623" s="117" t="str">
        <f t="shared" si="147"/>
        <v/>
      </c>
      <c r="H623" s="117" t="str">
        <f t="shared" si="158"/>
        <v/>
      </c>
      <c r="I623" s="117" t="str">
        <f t="shared" si="148"/>
        <v/>
      </c>
      <c r="J623" s="117" t="str">
        <f t="shared" si="149"/>
        <v/>
      </c>
      <c r="K623" s="117" t="str">
        <f t="shared" si="150"/>
        <v/>
      </c>
      <c r="L623" s="117" t="str">
        <f t="shared" si="151"/>
        <v/>
      </c>
      <c r="M623" s="117" t="str">
        <f t="shared" si="159"/>
        <v/>
      </c>
      <c r="N623" s="117" t="str">
        <f t="shared" si="152"/>
        <v/>
      </c>
      <c r="O623" s="117" t="str">
        <f t="shared" si="153"/>
        <v/>
      </c>
      <c r="P623" s="117" t="str">
        <f t="shared" si="154"/>
        <v/>
      </c>
      <c r="Q623" s="117" t="str">
        <f t="shared" si="155"/>
        <v/>
      </c>
    </row>
    <row r="624" spans="1:17" ht="14.4" x14ac:dyDescent="0.3">
      <c r="A624" s="116" t="str">
        <f t="shared" si="156"/>
        <v/>
      </c>
      <c r="B624" s="117" t="str">
        <f t="shared" si="157"/>
        <v/>
      </c>
      <c r="C624" s="117" t="str">
        <f t="shared" si="144"/>
        <v/>
      </c>
      <c r="D624" s="117" t="str">
        <f t="shared" si="145"/>
        <v/>
      </c>
      <c r="E624" s="117" t="str">
        <f t="shared" si="146"/>
        <v/>
      </c>
      <c r="F624" s="117" t="str">
        <f t="shared" si="147"/>
        <v/>
      </c>
      <c r="H624" s="117" t="str">
        <f t="shared" si="158"/>
        <v/>
      </c>
      <c r="I624" s="117" t="str">
        <f t="shared" si="148"/>
        <v/>
      </c>
      <c r="J624" s="117" t="str">
        <f t="shared" si="149"/>
        <v/>
      </c>
      <c r="K624" s="117" t="str">
        <f t="shared" si="150"/>
        <v/>
      </c>
      <c r="L624" s="117" t="str">
        <f t="shared" si="151"/>
        <v/>
      </c>
      <c r="M624" s="117" t="str">
        <f t="shared" si="159"/>
        <v/>
      </c>
      <c r="N624" s="117" t="str">
        <f t="shared" si="152"/>
        <v/>
      </c>
      <c r="O624" s="117" t="str">
        <f t="shared" si="153"/>
        <v/>
      </c>
      <c r="P624" s="117" t="str">
        <f t="shared" si="154"/>
        <v/>
      </c>
      <c r="Q624" s="117" t="str">
        <f t="shared" si="155"/>
        <v/>
      </c>
    </row>
    <row r="625" spans="1:17" ht="14.4" x14ac:dyDescent="0.3">
      <c r="A625" s="116" t="str">
        <f t="shared" si="156"/>
        <v/>
      </c>
      <c r="B625" s="117" t="str">
        <f t="shared" si="157"/>
        <v/>
      </c>
      <c r="C625" s="117" t="str">
        <f t="shared" si="144"/>
        <v/>
      </c>
      <c r="D625" s="117" t="str">
        <f t="shared" si="145"/>
        <v/>
      </c>
      <c r="E625" s="117" t="str">
        <f t="shared" si="146"/>
        <v/>
      </c>
      <c r="F625" s="117" t="str">
        <f t="shared" si="147"/>
        <v/>
      </c>
      <c r="H625" s="117" t="str">
        <f t="shared" si="158"/>
        <v/>
      </c>
      <c r="I625" s="117" t="str">
        <f t="shared" si="148"/>
        <v/>
      </c>
      <c r="J625" s="117" t="str">
        <f t="shared" si="149"/>
        <v/>
      </c>
      <c r="K625" s="117" t="str">
        <f t="shared" si="150"/>
        <v/>
      </c>
      <c r="L625" s="117" t="str">
        <f t="shared" si="151"/>
        <v/>
      </c>
      <c r="M625" s="117" t="str">
        <f t="shared" si="159"/>
        <v/>
      </c>
      <c r="N625" s="117" t="str">
        <f t="shared" si="152"/>
        <v/>
      </c>
      <c r="O625" s="117" t="str">
        <f t="shared" si="153"/>
        <v/>
      </c>
      <c r="P625" s="117" t="str">
        <f t="shared" si="154"/>
        <v/>
      </c>
      <c r="Q625" s="117" t="str">
        <f t="shared" si="155"/>
        <v/>
      </c>
    </row>
    <row r="626" spans="1:17" ht="14.4" x14ac:dyDescent="0.3">
      <c r="A626" s="116" t="str">
        <f t="shared" si="156"/>
        <v/>
      </c>
      <c r="B626" s="117" t="str">
        <f t="shared" si="157"/>
        <v/>
      </c>
      <c r="C626" s="117" t="str">
        <f t="shared" si="144"/>
        <v/>
      </c>
      <c r="D626" s="117" t="str">
        <f t="shared" si="145"/>
        <v/>
      </c>
      <c r="E626" s="117" t="str">
        <f t="shared" si="146"/>
        <v/>
      </c>
      <c r="F626" s="117" t="str">
        <f t="shared" si="147"/>
        <v/>
      </c>
      <c r="H626" s="117" t="str">
        <f t="shared" si="158"/>
        <v/>
      </c>
      <c r="I626" s="117" t="str">
        <f t="shared" si="148"/>
        <v/>
      </c>
      <c r="J626" s="117" t="str">
        <f t="shared" si="149"/>
        <v/>
      </c>
      <c r="K626" s="117" t="str">
        <f t="shared" si="150"/>
        <v/>
      </c>
      <c r="L626" s="117" t="str">
        <f t="shared" si="151"/>
        <v/>
      </c>
      <c r="M626" s="117" t="str">
        <f t="shared" si="159"/>
        <v/>
      </c>
      <c r="N626" s="117" t="str">
        <f t="shared" si="152"/>
        <v/>
      </c>
      <c r="O626" s="117" t="str">
        <f t="shared" si="153"/>
        <v/>
      </c>
      <c r="P626" s="117" t="str">
        <f t="shared" si="154"/>
        <v/>
      </c>
      <c r="Q626" s="117" t="str">
        <f t="shared" si="155"/>
        <v/>
      </c>
    </row>
    <row r="627" spans="1:17" ht="14.4" x14ac:dyDescent="0.3">
      <c r="A627" s="116" t="str">
        <f t="shared" si="156"/>
        <v/>
      </c>
      <c r="B627" s="117" t="str">
        <f t="shared" si="157"/>
        <v/>
      </c>
      <c r="C627" s="117" t="str">
        <f t="shared" si="144"/>
        <v/>
      </c>
      <c r="D627" s="117" t="str">
        <f t="shared" si="145"/>
        <v/>
      </c>
      <c r="E627" s="117" t="str">
        <f t="shared" si="146"/>
        <v/>
      </c>
      <c r="F627" s="117" t="str">
        <f t="shared" si="147"/>
        <v/>
      </c>
      <c r="H627" s="117" t="str">
        <f t="shared" si="158"/>
        <v/>
      </c>
      <c r="I627" s="117" t="str">
        <f t="shared" si="148"/>
        <v/>
      </c>
      <c r="J627" s="117" t="str">
        <f t="shared" si="149"/>
        <v/>
      </c>
      <c r="K627" s="117" t="str">
        <f t="shared" si="150"/>
        <v/>
      </c>
      <c r="L627" s="117" t="str">
        <f t="shared" si="151"/>
        <v/>
      </c>
      <c r="M627" s="117" t="str">
        <f t="shared" si="159"/>
        <v/>
      </c>
      <c r="N627" s="117" t="str">
        <f t="shared" si="152"/>
        <v/>
      </c>
      <c r="O627" s="117" t="str">
        <f t="shared" si="153"/>
        <v/>
      </c>
      <c r="P627" s="117" t="str">
        <f t="shared" si="154"/>
        <v/>
      </c>
      <c r="Q627" s="117" t="str">
        <f t="shared" si="155"/>
        <v/>
      </c>
    </row>
    <row r="628" spans="1:17" ht="14.4" x14ac:dyDescent="0.3">
      <c r="A628" s="116" t="str">
        <f t="shared" si="156"/>
        <v/>
      </c>
      <c r="B628" s="117" t="str">
        <f t="shared" si="157"/>
        <v/>
      </c>
      <c r="C628" s="117" t="str">
        <f t="shared" si="144"/>
        <v/>
      </c>
      <c r="D628" s="117" t="str">
        <f t="shared" si="145"/>
        <v/>
      </c>
      <c r="E628" s="117" t="str">
        <f t="shared" si="146"/>
        <v/>
      </c>
      <c r="F628" s="117" t="str">
        <f t="shared" si="147"/>
        <v/>
      </c>
      <c r="H628" s="117" t="str">
        <f t="shared" si="158"/>
        <v/>
      </c>
      <c r="I628" s="117" t="str">
        <f t="shared" si="148"/>
        <v/>
      </c>
      <c r="J628" s="117" t="str">
        <f t="shared" si="149"/>
        <v/>
      </c>
      <c r="K628" s="117" t="str">
        <f t="shared" si="150"/>
        <v/>
      </c>
      <c r="L628" s="117" t="str">
        <f t="shared" si="151"/>
        <v/>
      </c>
      <c r="M628" s="117" t="str">
        <f t="shared" si="159"/>
        <v/>
      </c>
      <c r="N628" s="117" t="str">
        <f t="shared" si="152"/>
        <v/>
      </c>
      <c r="O628" s="117" t="str">
        <f t="shared" si="153"/>
        <v/>
      </c>
      <c r="P628" s="117" t="str">
        <f t="shared" si="154"/>
        <v/>
      </c>
      <c r="Q628" s="117" t="str">
        <f t="shared" si="155"/>
        <v/>
      </c>
    </row>
    <row r="629" spans="1:17" ht="14.4" x14ac:dyDescent="0.3">
      <c r="A629" s="116" t="str">
        <f t="shared" si="156"/>
        <v/>
      </c>
      <c r="B629" s="117" t="str">
        <f t="shared" si="157"/>
        <v/>
      </c>
      <c r="C629" s="117" t="str">
        <f t="shared" si="144"/>
        <v/>
      </c>
      <c r="D629" s="117" t="str">
        <f t="shared" si="145"/>
        <v/>
      </c>
      <c r="E629" s="117" t="str">
        <f t="shared" si="146"/>
        <v/>
      </c>
      <c r="F629" s="117" t="str">
        <f t="shared" si="147"/>
        <v/>
      </c>
      <c r="H629" s="117" t="str">
        <f t="shared" si="158"/>
        <v/>
      </c>
      <c r="I629" s="117" t="str">
        <f t="shared" si="148"/>
        <v/>
      </c>
      <c r="J629" s="117" t="str">
        <f t="shared" si="149"/>
        <v/>
      </c>
      <c r="K629" s="117" t="str">
        <f t="shared" si="150"/>
        <v/>
      </c>
      <c r="L629" s="117" t="str">
        <f t="shared" si="151"/>
        <v/>
      </c>
      <c r="M629" s="117" t="str">
        <f t="shared" si="159"/>
        <v/>
      </c>
      <c r="N629" s="117" t="str">
        <f t="shared" si="152"/>
        <v/>
      </c>
      <c r="O629" s="117" t="str">
        <f t="shared" si="153"/>
        <v/>
      </c>
      <c r="P629" s="117" t="str">
        <f t="shared" si="154"/>
        <v/>
      </c>
      <c r="Q629" s="117" t="str">
        <f t="shared" si="155"/>
        <v/>
      </c>
    </row>
    <row r="630" spans="1:17" ht="14.4" x14ac:dyDescent="0.3">
      <c r="A630" s="116" t="str">
        <f t="shared" si="156"/>
        <v/>
      </c>
      <c r="B630" s="117" t="str">
        <f t="shared" si="157"/>
        <v/>
      </c>
      <c r="C630" s="117" t="str">
        <f t="shared" si="144"/>
        <v/>
      </c>
      <c r="D630" s="117" t="str">
        <f t="shared" si="145"/>
        <v/>
      </c>
      <c r="E630" s="117" t="str">
        <f t="shared" si="146"/>
        <v/>
      </c>
      <c r="F630" s="117" t="str">
        <f t="shared" si="147"/>
        <v/>
      </c>
      <c r="H630" s="117" t="str">
        <f t="shared" si="158"/>
        <v/>
      </c>
      <c r="I630" s="117" t="str">
        <f t="shared" si="148"/>
        <v/>
      </c>
      <c r="J630" s="117" t="str">
        <f t="shared" si="149"/>
        <v/>
      </c>
      <c r="K630" s="117" t="str">
        <f t="shared" si="150"/>
        <v/>
      </c>
      <c r="L630" s="117" t="str">
        <f t="shared" si="151"/>
        <v/>
      </c>
      <c r="M630" s="117" t="str">
        <f t="shared" si="159"/>
        <v/>
      </c>
      <c r="N630" s="117" t="str">
        <f t="shared" si="152"/>
        <v/>
      </c>
      <c r="O630" s="117" t="str">
        <f t="shared" si="153"/>
        <v/>
      </c>
      <c r="P630" s="117" t="str">
        <f t="shared" si="154"/>
        <v/>
      </c>
      <c r="Q630" s="117" t="str">
        <f t="shared" si="155"/>
        <v/>
      </c>
    </row>
    <row r="631" spans="1:17" ht="14.4" x14ac:dyDescent="0.3">
      <c r="A631" s="116" t="str">
        <f t="shared" si="156"/>
        <v/>
      </c>
      <c r="B631" s="117" t="str">
        <f t="shared" si="157"/>
        <v/>
      </c>
      <c r="C631" s="117" t="str">
        <f t="shared" si="144"/>
        <v/>
      </c>
      <c r="D631" s="117" t="str">
        <f t="shared" si="145"/>
        <v/>
      </c>
      <c r="E631" s="117" t="str">
        <f t="shared" si="146"/>
        <v/>
      </c>
      <c r="F631" s="117" t="str">
        <f t="shared" si="147"/>
        <v/>
      </c>
      <c r="H631" s="117" t="str">
        <f t="shared" si="158"/>
        <v/>
      </c>
      <c r="I631" s="117" t="str">
        <f t="shared" si="148"/>
        <v/>
      </c>
      <c r="J631" s="117" t="str">
        <f t="shared" si="149"/>
        <v/>
      </c>
      <c r="K631" s="117" t="str">
        <f t="shared" si="150"/>
        <v/>
      </c>
      <c r="L631" s="117" t="str">
        <f t="shared" si="151"/>
        <v/>
      </c>
      <c r="M631" s="117" t="str">
        <f t="shared" si="159"/>
        <v/>
      </c>
      <c r="N631" s="117" t="str">
        <f t="shared" si="152"/>
        <v/>
      </c>
      <c r="O631" s="117" t="str">
        <f t="shared" si="153"/>
        <v/>
      </c>
      <c r="P631" s="117" t="str">
        <f t="shared" si="154"/>
        <v/>
      </c>
      <c r="Q631" s="117" t="str">
        <f t="shared" si="155"/>
        <v/>
      </c>
    </row>
    <row r="632" spans="1:17" ht="14.4" x14ac:dyDescent="0.3">
      <c r="A632" s="116" t="str">
        <f t="shared" si="156"/>
        <v/>
      </c>
      <c r="B632" s="117" t="str">
        <f t="shared" si="157"/>
        <v/>
      </c>
      <c r="C632" s="117" t="str">
        <f t="shared" si="144"/>
        <v/>
      </c>
      <c r="D632" s="117" t="str">
        <f t="shared" si="145"/>
        <v/>
      </c>
      <c r="E632" s="117" t="str">
        <f t="shared" si="146"/>
        <v/>
      </c>
      <c r="F632" s="117" t="str">
        <f t="shared" si="147"/>
        <v/>
      </c>
      <c r="H632" s="117" t="str">
        <f t="shared" si="158"/>
        <v/>
      </c>
      <c r="I632" s="117" t="str">
        <f t="shared" si="148"/>
        <v/>
      </c>
      <c r="J632" s="117" t="str">
        <f t="shared" si="149"/>
        <v/>
      </c>
      <c r="K632" s="117" t="str">
        <f t="shared" si="150"/>
        <v/>
      </c>
      <c r="L632" s="117" t="str">
        <f t="shared" si="151"/>
        <v/>
      </c>
      <c r="M632" s="117" t="str">
        <f t="shared" si="159"/>
        <v/>
      </c>
      <c r="N632" s="117" t="str">
        <f t="shared" si="152"/>
        <v/>
      </c>
      <c r="O632" s="117" t="str">
        <f t="shared" si="153"/>
        <v/>
      </c>
      <c r="P632" s="117" t="str">
        <f t="shared" si="154"/>
        <v/>
      </c>
      <c r="Q632" s="117" t="str">
        <f t="shared" si="155"/>
        <v/>
      </c>
    </row>
    <row r="633" spans="1:17" ht="14.4" x14ac:dyDescent="0.3">
      <c r="A633" s="116" t="str">
        <f t="shared" si="156"/>
        <v/>
      </c>
      <c r="B633" s="117" t="str">
        <f t="shared" si="157"/>
        <v/>
      </c>
      <c r="C633" s="117" t="str">
        <f t="shared" si="144"/>
        <v/>
      </c>
      <c r="D633" s="117" t="str">
        <f t="shared" si="145"/>
        <v/>
      </c>
      <c r="E633" s="117" t="str">
        <f t="shared" si="146"/>
        <v/>
      </c>
      <c r="F633" s="117" t="str">
        <f t="shared" si="147"/>
        <v/>
      </c>
      <c r="H633" s="117" t="str">
        <f t="shared" si="158"/>
        <v/>
      </c>
      <c r="I633" s="117" t="str">
        <f t="shared" si="148"/>
        <v/>
      </c>
      <c r="J633" s="117" t="str">
        <f t="shared" si="149"/>
        <v/>
      </c>
      <c r="K633" s="117" t="str">
        <f t="shared" si="150"/>
        <v/>
      </c>
      <c r="L633" s="117" t="str">
        <f t="shared" si="151"/>
        <v/>
      </c>
      <c r="M633" s="117" t="str">
        <f t="shared" si="159"/>
        <v/>
      </c>
      <c r="N633" s="117" t="str">
        <f t="shared" si="152"/>
        <v/>
      </c>
      <c r="O633" s="117" t="str">
        <f t="shared" si="153"/>
        <v/>
      </c>
      <c r="P633" s="117" t="str">
        <f t="shared" si="154"/>
        <v/>
      </c>
      <c r="Q633" s="117" t="str">
        <f t="shared" si="155"/>
        <v/>
      </c>
    </row>
    <row r="634" spans="1:17" ht="14.4" x14ac:dyDescent="0.3">
      <c r="A634" s="116" t="str">
        <f t="shared" si="156"/>
        <v/>
      </c>
      <c r="B634" s="117" t="str">
        <f t="shared" si="157"/>
        <v/>
      </c>
      <c r="C634" s="117" t="str">
        <f t="shared" si="144"/>
        <v/>
      </c>
      <c r="D634" s="117" t="str">
        <f t="shared" si="145"/>
        <v/>
      </c>
      <c r="E634" s="117" t="str">
        <f t="shared" si="146"/>
        <v/>
      </c>
      <c r="F634" s="117" t="str">
        <f t="shared" si="147"/>
        <v/>
      </c>
      <c r="H634" s="117" t="str">
        <f t="shared" si="158"/>
        <v/>
      </c>
      <c r="I634" s="117" t="str">
        <f t="shared" si="148"/>
        <v/>
      </c>
      <c r="J634" s="117" t="str">
        <f t="shared" si="149"/>
        <v/>
      </c>
      <c r="K634" s="117" t="str">
        <f t="shared" si="150"/>
        <v/>
      </c>
      <c r="L634" s="117" t="str">
        <f t="shared" si="151"/>
        <v/>
      </c>
      <c r="M634" s="117" t="str">
        <f t="shared" si="159"/>
        <v/>
      </c>
      <c r="N634" s="117" t="str">
        <f t="shared" si="152"/>
        <v/>
      </c>
      <c r="O634" s="117" t="str">
        <f t="shared" si="153"/>
        <v/>
      </c>
      <c r="P634" s="117" t="str">
        <f t="shared" si="154"/>
        <v/>
      </c>
      <c r="Q634" s="117" t="str">
        <f t="shared" si="155"/>
        <v/>
      </c>
    </row>
    <row r="635" spans="1:17" ht="14.4" x14ac:dyDescent="0.3">
      <c r="A635" s="116" t="str">
        <f t="shared" si="156"/>
        <v/>
      </c>
      <c r="B635" s="117" t="str">
        <f t="shared" si="157"/>
        <v/>
      </c>
      <c r="C635" s="117" t="str">
        <f t="shared" si="144"/>
        <v/>
      </c>
      <c r="D635" s="117" t="str">
        <f t="shared" si="145"/>
        <v/>
      </c>
      <c r="E635" s="117" t="str">
        <f t="shared" si="146"/>
        <v/>
      </c>
      <c r="F635" s="117" t="str">
        <f t="shared" si="147"/>
        <v/>
      </c>
      <c r="H635" s="117" t="str">
        <f t="shared" si="158"/>
        <v/>
      </c>
      <c r="I635" s="117" t="str">
        <f t="shared" si="148"/>
        <v/>
      </c>
      <c r="J635" s="117" t="str">
        <f t="shared" si="149"/>
        <v/>
      </c>
      <c r="K635" s="117" t="str">
        <f t="shared" si="150"/>
        <v/>
      </c>
      <c r="L635" s="117" t="str">
        <f t="shared" si="151"/>
        <v/>
      </c>
      <c r="M635" s="117" t="str">
        <f t="shared" si="159"/>
        <v/>
      </c>
      <c r="N635" s="117" t="str">
        <f t="shared" si="152"/>
        <v/>
      </c>
      <c r="O635" s="117" t="str">
        <f t="shared" si="153"/>
        <v/>
      </c>
      <c r="P635" s="117" t="str">
        <f t="shared" si="154"/>
        <v/>
      </c>
      <c r="Q635" s="117" t="str">
        <f t="shared" si="155"/>
        <v/>
      </c>
    </row>
    <row r="636" spans="1:17" ht="14.4" x14ac:dyDescent="0.3">
      <c r="A636" s="116" t="str">
        <f t="shared" si="156"/>
        <v/>
      </c>
      <c r="B636" s="117" t="str">
        <f t="shared" si="157"/>
        <v/>
      </c>
      <c r="C636" s="117" t="str">
        <f t="shared" si="144"/>
        <v/>
      </c>
      <c r="D636" s="117" t="str">
        <f t="shared" si="145"/>
        <v/>
      </c>
      <c r="E636" s="117" t="str">
        <f t="shared" si="146"/>
        <v/>
      </c>
      <c r="F636" s="117" t="str">
        <f t="shared" si="147"/>
        <v/>
      </c>
      <c r="H636" s="117" t="str">
        <f t="shared" si="158"/>
        <v/>
      </c>
      <c r="I636" s="117" t="str">
        <f t="shared" si="148"/>
        <v/>
      </c>
      <c r="J636" s="117" t="str">
        <f t="shared" si="149"/>
        <v/>
      </c>
      <c r="K636" s="117" t="str">
        <f t="shared" si="150"/>
        <v/>
      </c>
      <c r="L636" s="117" t="str">
        <f t="shared" si="151"/>
        <v/>
      </c>
      <c r="M636" s="117" t="str">
        <f t="shared" si="159"/>
        <v/>
      </c>
      <c r="N636" s="117" t="str">
        <f t="shared" si="152"/>
        <v/>
      </c>
      <c r="O636" s="117" t="str">
        <f t="shared" si="153"/>
        <v/>
      </c>
      <c r="P636" s="117" t="str">
        <f t="shared" si="154"/>
        <v/>
      </c>
      <c r="Q636" s="117" t="str">
        <f t="shared" si="155"/>
        <v/>
      </c>
    </row>
    <row r="637" spans="1:17" ht="14.4" x14ac:dyDescent="0.3">
      <c r="A637" s="116" t="str">
        <f t="shared" si="156"/>
        <v/>
      </c>
      <c r="B637" s="117" t="str">
        <f t="shared" si="157"/>
        <v/>
      </c>
      <c r="C637" s="117" t="str">
        <f t="shared" si="144"/>
        <v/>
      </c>
      <c r="D637" s="117" t="str">
        <f t="shared" si="145"/>
        <v/>
      </c>
      <c r="E637" s="117" t="str">
        <f t="shared" si="146"/>
        <v/>
      </c>
      <c r="F637" s="117" t="str">
        <f t="shared" si="147"/>
        <v/>
      </c>
      <c r="H637" s="117" t="str">
        <f t="shared" si="158"/>
        <v/>
      </c>
      <c r="I637" s="117" t="str">
        <f t="shared" si="148"/>
        <v/>
      </c>
      <c r="J637" s="117" t="str">
        <f t="shared" si="149"/>
        <v/>
      </c>
      <c r="K637" s="117" t="str">
        <f t="shared" si="150"/>
        <v/>
      </c>
      <c r="L637" s="117" t="str">
        <f t="shared" si="151"/>
        <v/>
      </c>
      <c r="M637" s="117" t="str">
        <f t="shared" si="159"/>
        <v/>
      </c>
      <c r="N637" s="117" t="str">
        <f t="shared" si="152"/>
        <v/>
      </c>
      <c r="O637" s="117" t="str">
        <f t="shared" si="153"/>
        <v/>
      </c>
      <c r="P637" s="117" t="str">
        <f t="shared" si="154"/>
        <v/>
      </c>
      <c r="Q637" s="117" t="str">
        <f t="shared" si="155"/>
        <v/>
      </c>
    </row>
    <row r="638" spans="1:17" ht="14.4" x14ac:dyDescent="0.3">
      <c r="A638" s="116" t="str">
        <f t="shared" si="156"/>
        <v/>
      </c>
      <c r="B638" s="117" t="str">
        <f t="shared" si="157"/>
        <v/>
      </c>
      <c r="C638" s="117" t="str">
        <f t="shared" si="144"/>
        <v/>
      </c>
      <c r="D638" s="117" t="str">
        <f t="shared" si="145"/>
        <v/>
      </c>
      <c r="E638" s="117" t="str">
        <f t="shared" si="146"/>
        <v/>
      </c>
      <c r="F638" s="117" t="str">
        <f t="shared" si="147"/>
        <v/>
      </c>
      <c r="H638" s="117" t="str">
        <f t="shared" si="158"/>
        <v/>
      </c>
      <c r="I638" s="117" t="str">
        <f t="shared" si="148"/>
        <v/>
      </c>
      <c r="J638" s="117" t="str">
        <f t="shared" si="149"/>
        <v/>
      </c>
      <c r="K638" s="117" t="str">
        <f t="shared" si="150"/>
        <v/>
      </c>
      <c r="L638" s="117" t="str">
        <f t="shared" si="151"/>
        <v/>
      </c>
      <c r="M638" s="117" t="str">
        <f t="shared" si="159"/>
        <v/>
      </c>
      <c r="N638" s="117" t="str">
        <f t="shared" si="152"/>
        <v/>
      </c>
      <c r="O638" s="117" t="str">
        <f t="shared" si="153"/>
        <v/>
      </c>
      <c r="P638" s="117" t="str">
        <f t="shared" si="154"/>
        <v/>
      </c>
      <c r="Q638" s="117" t="str">
        <f t="shared" si="155"/>
        <v/>
      </c>
    </row>
    <row r="639" spans="1:17" ht="14.4" x14ac:dyDescent="0.3">
      <c r="A639" s="116" t="str">
        <f t="shared" si="156"/>
        <v/>
      </c>
      <c r="B639" s="117" t="str">
        <f t="shared" si="157"/>
        <v/>
      </c>
      <c r="C639" s="117" t="str">
        <f t="shared" si="144"/>
        <v/>
      </c>
      <c r="D639" s="117" t="str">
        <f t="shared" si="145"/>
        <v/>
      </c>
      <c r="E639" s="117" t="str">
        <f t="shared" si="146"/>
        <v/>
      </c>
      <c r="F639" s="117" t="str">
        <f t="shared" si="147"/>
        <v/>
      </c>
      <c r="H639" s="117" t="str">
        <f t="shared" si="158"/>
        <v/>
      </c>
      <c r="I639" s="117" t="str">
        <f t="shared" si="148"/>
        <v/>
      </c>
      <c r="J639" s="117" t="str">
        <f t="shared" si="149"/>
        <v/>
      </c>
      <c r="K639" s="117" t="str">
        <f t="shared" si="150"/>
        <v/>
      </c>
      <c r="L639" s="117" t="str">
        <f t="shared" si="151"/>
        <v/>
      </c>
      <c r="M639" s="117" t="str">
        <f t="shared" si="159"/>
        <v/>
      </c>
      <c r="N639" s="117" t="str">
        <f t="shared" si="152"/>
        <v/>
      </c>
      <c r="O639" s="117" t="str">
        <f t="shared" si="153"/>
        <v/>
      </c>
      <c r="P639" s="117" t="str">
        <f t="shared" si="154"/>
        <v/>
      </c>
      <c r="Q639" s="117" t="str">
        <f t="shared" si="155"/>
        <v/>
      </c>
    </row>
    <row r="640" spans="1:17" ht="14.4" x14ac:dyDescent="0.3">
      <c r="A640" s="116" t="str">
        <f t="shared" si="156"/>
        <v/>
      </c>
      <c r="B640" s="117" t="str">
        <f t="shared" si="157"/>
        <v/>
      </c>
      <c r="C640" s="117" t="str">
        <f t="shared" si="144"/>
        <v/>
      </c>
      <c r="D640" s="117" t="str">
        <f t="shared" si="145"/>
        <v/>
      </c>
      <c r="E640" s="117" t="str">
        <f t="shared" si="146"/>
        <v/>
      </c>
      <c r="F640" s="117" t="str">
        <f t="shared" si="147"/>
        <v/>
      </c>
      <c r="H640" s="117" t="str">
        <f t="shared" si="158"/>
        <v/>
      </c>
      <c r="I640" s="117" t="str">
        <f t="shared" si="148"/>
        <v/>
      </c>
      <c r="J640" s="117" t="str">
        <f t="shared" si="149"/>
        <v/>
      </c>
      <c r="K640" s="117" t="str">
        <f t="shared" si="150"/>
        <v/>
      </c>
      <c r="L640" s="117" t="str">
        <f t="shared" si="151"/>
        <v/>
      </c>
      <c r="M640" s="117" t="str">
        <f t="shared" si="159"/>
        <v/>
      </c>
      <c r="N640" s="117" t="str">
        <f t="shared" si="152"/>
        <v/>
      </c>
      <c r="O640" s="117" t="str">
        <f t="shared" si="153"/>
        <v/>
      </c>
      <c r="P640" s="117" t="str">
        <f t="shared" si="154"/>
        <v/>
      </c>
      <c r="Q640" s="117" t="str">
        <f t="shared" si="155"/>
        <v/>
      </c>
    </row>
    <row r="641" spans="1:17" ht="14.4" x14ac:dyDescent="0.3">
      <c r="A641" s="116" t="str">
        <f t="shared" si="156"/>
        <v/>
      </c>
      <c r="B641" s="117" t="str">
        <f t="shared" si="157"/>
        <v/>
      </c>
      <c r="C641" s="117" t="str">
        <f t="shared" si="144"/>
        <v/>
      </c>
      <c r="D641" s="117" t="str">
        <f t="shared" si="145"/>
        <v/>
      </c>
      <c r="E641" s="117" t="str">
        <f t="shared" si="146"/>
        <v/>
      </c>
      <c r="F641" s="117" t="str">
        <f t="shared" si="147"/>
        <v/>
      </c>
      <c r="H641" s="117" t="str">
        <f t="shared" si="158"/>
        <v/>
      </c>
      <c r="I641" s="117" t="str">
        <f t="shared" si="148"/>
        <v/>
      </c>
      <c r="J641" s="117" t="str">
        <f t="shared" si="149"/>
        <v/>
      </c>
      <c r="K641" s="117" t="str">
        <f t="shared" si="150"/>
        <v/>
      </c>
      <c r="L641" s="117" t="str">
        <f t="shared" si="151"/>
        <v/>
      </c>
      <c r="M641" s="117" t="str">
        <f t="shared" si="159"/>
        <v/>
      </c>
      <c r="N641" s="117" t="str">
        <f t="shared" si="152"/>
        <v/>
      </c>
      <c r="O641" s="117" t="str">
        <f t="shared" si="153"/>
        <v/>
      </c>
      <c r="P641" s="117" t="str">
        <f t="shared" si="154"/>
        <v/>
      </c>
      <c r="Q641" s="117" t="str">
        <f t="shared" si="155"/>
        <v/>
      </c>
    </row>
    <row r="642" spans="1:17" ht="14.4" x14ac:dyDescent="0.3">
      <c r="A642" s="116" t="str">
        <f t="shared" si="156"/>
        <v/>
      </c>
      <c r="B642" s="117" t="str">
        <f t="shared" si="157"/>
        <v/>
      </c>
      <c r="C642" s="117" t="str">
        <f t="shared" si="144"/>
        <v/>
      </c>
      <c r="D642" s="117" t="str">
        <f t="shared" si="145"/>
        <v/>
      </c>
      <c r="E642" s="117" t="str">
        <f t="shared" si="146"/>
        <v/>
      </c>
      <c r="F642" s="117" t="str">
        <f t="shared" si="147"/>
        <v/>
      </c>
      <c r="H642" s="117" t="str">
        <f t="shared" si="158"/>
        <v/>
      </c>
      <c r="I642" s="117" t="str">
        <f t="shared" si="148"/>
        <v/>
      </c>
      <c r="J642" s="117" t="str">
        <f t="shared" si="149"/>
        <v/>
      </c>
      <c r="K642" s="117" t="str">
        <f t="shared" si="150"/>
        <v/>
      </c>
      <c r="L642" s="117" t="str">
        <f t="shared" si="151"/>
        <v/>
      </c>
      <c r="M642" s="117" t="str">
        <f t="shared" si="159"/>
        <v/>
      </c>
      <c r="N642" s="117" t="str">
        <f t="shared" si="152"/>
        <v/>
      </c>
      <c r="O642" s="117" t="str">
        <f t="shared" si="153"/>
        <v/>
      </c>
      <c r="P642" s="117" t="str">
        <f t="shared" si="154"/>
        <v/>
      </c>
      <c r="Q642" s="117" t="str">
        <f t="shared" si="155"/>
        <v/>
      </c>
    </row>
    <row r="643" spans="1:17" ht="14.4" x14ac:dyDescent="0.3">
      <c r="A643" s="116" t="str">
        <f t="shared" si="156"/>
        <v/>
      </c>
      <c r="B643" s="117" t="str">
        <f t="shared" si="157"/>
        <v/>
      </c>
      <c r="C643" s="117" t="str">
        <f t="shared" si="144"/>
        <v/>
      </c>
      <c r="D643" s="117" t="str">
        <f t="shared" si="145"/>
        <v/>
      </c>
      <c r="E643" s="117" t="str">
        <f t="shared" si="146"/>
        <v/>
      </c>
      <c r="F643" s="117" t="str">
        <f t="shared" si="147"/>
        <v/>
      </c>
      <c r="H643" s="117" t="str">
        <f t="shared" si="158"/>
        <v/>
      </c>
      <c r="I643" s="117" t="str">
        <f t="shared" si="148"/>
        <v/>
      </c>
      <c r="J643" s="117" t="str">
        <f t="shared" si="149"/>
        <v/>
      </c>
      <c r="K643" s="117" t="str">
        <f t="shared" si="150"/>
        <v/>
      </c>
      <c r="L643" s="117" t="str">
        <f t="shared" si="151"/>
        <v/>
      </c>
      <c r="M643" s="117" t="str">
        <f t="shared" si="159"/>
        <v/>
      </c>
      <c r="N643" s="117" t="str">
        <f t="shared" si="152"/>
        <v/>
      </c>
      <c r="O643" s="117" t="str">
        <f t="shared" si="153"/>
        <v/>
      </c>
      <c r="P643" s="117" t="str">
        <f t="shared" si="154"/>
        <v/>
      </c>
      <c r="Q643" s="117" t="str">
        <f t="shared" si="155"/>
        <v/>
      </c>
    </row>
    <row r="644" spans="1:17" ht="14.4" x14ac:dyDescent="0.3">
      <c r="A644" s="116" t="str">
        <f t="shared" si="156"/>
        <v/>
      </c>
      <c r="B644" s="117" t="str">
        <f t="shared" si="157"/>
        <v/>
      </c>
      <c r="C644" s="117" t="str">
        <f t="shared" si="144"/>
        <v/>
      </c>
      <c r="D644" s="117" t="str">
        <f t="shared" si="145"/>
        <v/>
      </c>
      <c r="E644" s="117" t="str">
        <f t="shared" si="146"/>
        <v/>
      </c>
      <c r="F644" s="117" t="str">
        <f t="shared" si="147"/>
        <v/>
      </c>
      <c r="H644" s="117" t="str">
        <f t="shared" si="158"/>
        <v/>
      </c>
      <c r="I644" s="117" t="str">
        <f t="shared" si="148"/>
        <v/>
      </c>
      <c r="J644" s="117" t="str">
        <f t="shared" si="149"/>
        <v/>
      </c>
      <c r="K644" s="117" t="str">
        <f t="shared" si="150"/>
        <v/>
      </c>
      <c r="L644" s="117" t="str">
        <f t="shared" si="151"/>
        <v/>
      </c>
      <c r="M644" s="117" t="str">
        <f t="shared" si="159"/>
        <v/>
      </c>
      <c r="N644" s="117" t="str">
        <f t="shared" si="152"/>
        <v/>
      </c>
      <c r="O644" s="117" t="str">
        <f t="shared" si="153"/>
        <v/>
      </c>
      <c r="P644" s="117" t="str">
        <f t="shared" si="154"/>
        <v/>
      </c>
      <c r="Q644" s="117" t="str">
        <f t="shared" si="155"/>
        <v/>
      </c>
    </row>
    <row r="645" spans="1:17" ht="14.4" x14ac:dyDescent="0.3">
      <c r="A645" s="116" t="str">
        <f t="shared" si="156"/>
        <v/>
      </c>
      <c r="B645" s="117" t="str">
        <f t="shared" si="157"/>
        <v/>
      </c>
      <c r="C645" s="117" t="str">
        <f t="shared" si="144"/>
        <v/>
      </c>
      <c r="D645" s="117" t="str">
        <f t="shared" si="145"/>
        <v/>
      </c>
      <c r="E645" s="117" t="str">
        <f t="shared" si="146"/>
        <v/>
      </c>
      <c r="F645" s="117" t="str">
        <f t="shared" si="147"/>
        <v/>
      </c>
      <c r="H645" s="117" t="str">
        <f t="shared" si="158"/>
        <v/>
      </c>
      <c r="I645" s="117" t="str">
        <f t="shared" si="148"/>
        <v/>
      </c>
      <c r="J645" s="117" t="str">
        <f t="shared" si="149"/>
        <v/>
      </c>
      <c r="K645" s="117" t="str">
        <f t="shared" si="150"/>
        <v/>
      </c>
      <c r="L645" s="117" t="str">
        <f t="shared" si="151"/>
        <v/>
      </c>
      <c r="M645" s="117" t="str">
        <f t="shared" si="159"/>
        <v/>
      </c>
      <c r="N645" s="117" t="str">
        <f t="shared" si="152"/>
        <v/>
      </c>
      <c r="O645" s="117" t="str">
        <f t="shared" si="153"/>
        <v/>
      </c>
      <c r="P645" s="117" t="str">
        <f t="shared" si="154"/>
        <v/>
      </c>
      <c r="Q645" s="117" t="str">
        <f t="shared" si="155"/>
        <v/>
      </c>
    </row>
    <row r="646" spans="1:17" ht="14.4" x14ac:dyDescent="0.3">
      <c r="A646" s="116" t="str">
        <f t="shared" si="156"/>
        <v/>
      </c>
      <c r="B646" s="117" t="str">
        <f t="shared" si="157"/>
        <v/>
      </c>
      <c r="C646" s="117" t="str">
        <f t="shared" si="144"/>
        <v/>
      </c>
      <c r="D646" s="117" t="str">
        <f t="shared" si="145"/>
        <v/>
      </c>
      <c r="E646" s="117" t="str">
        <f t="shared" si="146"/>
        <v/>
      </c>
      <c r="F646" s="117" t="str">
        <f t="shared" si="147"/>
        <v/>
      </c>
      <c r="H646" s="117" t="str">
        <f t="shared" si="158"/>
        <v/>
      </c>
      <c r="I646" s="117" t="str">
        <f t="shared" si="148"/>
        <v/>
      </c>
      <c r="J646" s="117" t="str">
        <f t="shared" si="149"/>
        <v/>
      </c>
      <c r="K646" s="117" t="str">
        <f t="shared" si="150"/>
        <v/>
      </c>
      <c r="L646" s="117" t="str">
        <f t="shared" si="151"/>
        <v/>
      </c>
      <c r="M646" s="117" t="str">
        <f t="shared" si="159"/>
        <v/>
      </c>
      <c r="N646" s="117" t="str">
        <f t="shared" si="152"/>
        <v/>
      </c>
      <c r="O646" s="117" t="str">
        <f t="shared" si="153"/>
        <v/>
      </c>
      <c r="P646" s="117" t="str">
        <f t="shared" si="154"/>
        <v/>
      </c>
      <c r="Q646" s="117" t="str">
        <f t="shared" si="155"/>
        <v/>
      </c>
    </row>
    <row r="647" spans="1:17" ht="14.4" x14ac:dyDescent="0.3">
      <c r="A647" s="116" t="str">
        <f t="shared" si="156"/>
        <v/>
      </c>
      <c r="B647" s="117" t="str">
        <f t="shared" si="157"/>
        <v/>
      </c>
      <c r="C647" s="117" t="str">
        <f t="shared" si="144"/>
        <v/>
      </c>
      <c r="D647" s="117" t="str">
        <f t="shared" si="145"/>
        <v/>
      </c>
      <c r="E647" s="117" t="str">
        <f t="shared" si="146"/>
        <v/>
      </c>
      <c r="F647" s="117" t="str">
        <f t="shared" si="147"/>
        <v/>
      </c>
      <c r="H647" s="117" t="str">
        <f t="shared" si="158"/>
        <v/>
      </c>
      <c r="I647" s="117" t="str">
        <f t="shared" si="148"/>
        <v/>
      </c>
      <c r="J647" s="117" t="str">
        <f t="shared" si="149"/>
        <v/>
      </c>
      <c r="K647" s="117" t="str">
        <f t="shared" si="150"/>
        <v/>
      </c>
      <c r="L647" s="117" t="str">
        <f t="shared" si="151"/>
        <v/>
      </c>
      <c r="M647" s="117" t="str">
        <f t="shared" si="159"/>
        <v/>
      </c>
      <c r="N647" s="117" t="str">
        <f t="shared" si="152"/>
        <v/>
      </c>
      <c r="O647" s="117" t="str">
        <f t="shared" si="153"/>
        <v/>
      </c>
      <c r="P647" s="117" t="str">
        <f t="shared" si="154"/>
        <v/>
      </c>
      <c r="Q647" s="117" t="str">
        <f t="shared" si="155"/>
        <v/>
      </c>
    </row>
    <row r="648" spans="1:17" ht="14.4" x14ac:dyDescent="0.3">
      <c r="A648" s="116" t="str">
        <f t="shared" si="156"/>
        <v/>
      </c>
      <c r="B648" s="117" t="str">
        <f t="shared" si="157"/>
        <v/>
      </c>
      <c r="C648" s="117" t="str">
        <f t="shared" si="144"/>
        <v/>
      </c>
      <c r="D648" s="117" t="str">
        <f t="shared" si="145"/>
        <v/>
      </c>
      <c r="E648" s="117" t="str">
        <f t="shared" si="146"/>
        <v/>
      </c>
      <c r="F648" s="117" t="str">
        <f t="shared" si="147"/>
        <v/>
      </c>
      <c r="H648" s="117" t="str">
        <f t="shared" si="158"/>
        <v/>
      </c>
      <c r="I648" s="117" t="str">
        <f t="shared" si="148"/>
        <v/>
      </c>
      <c r="J648" s="117" t="str">
        <f t="shared" si="149"/>
        <v/>
      </c>
      <c r="K648" s="117" t="str">
        <f t="shared" si="150"/>
        <v/>
      </c>
      <c r="L648" s="117" t="str">
        <f t="shared" si="151"/>
        <v/>
      </c>
      <c r="M648" s="117" t="str">
        <f t="shared" si="159"/>
        <v/>
      </c>
      <c r="N648" s="117" t="str">
        <f t="shared" si="152"/>
        <v/>
      </c>
      <c r="O648" s="117" t="str">
        <f t="shared" si="153"/>
        <v/>
      </c>
      <c r="P648" s="117" t="str">
        <f t="shared" si="154"/>
        <v/>
      </c>
      <c r="Q648" s="117" t="str">
        <f t="shared" si="155"/>
        <v/>
      </c>
    </row>
    <row r="649" spans="1:17" ht="14.4" x14ac:dyDescent="0.3">
      <c r="A649" s="116" t="str">
        <f t="shared" si="156"/>
        <v/>
      </c>
      <c r="B649" s="117" t="str">
        <f t="shared" si="157"/>
        <v/>
      </c>
      <c r="C649" s="117" t="str">
        <f t="shared" si="144"/>
        <v/>
      </c>
      <c r="D649" s="117" t="str">
        <f t="shared" si="145"/>
        <v/>
      </c>
      <c r="E649" s="117" t="str">
        <f t="shared" si="146"/>
        <v/>
      </c>
      <c r="F649" s="117" t="str">
        <f t="shared" si="147"/>
        <v/>
      </c>
      <c r="H649" s="117" t="str">
        <f t="shared" si="158"/>
        <v/>
      </c>
      <c r="I649" s="117" t="str">
        <f t="shared" si="148"/>
        <v/>
      </c>
      <c r="J649" s="117" t="str">
        <f t="shared" si="149"/>
        <v/>
      </c>
      <c r="K649" s="117" t="str">
        <f t="shared" si="150"/>
        <v/>
      </c>
      <c r="L649" s="117" t="str">
        <f t="shared" si="151"/>
        <v/>
      </c>
      <c r="M649" s="117" t="str">
        <f t="shared" si="159"/>
        <v/>
      </c>
      <c r="N649" s="117" t="str">
        <f t="shared" si="152"/>
        <v/>
      </c>
      <c r="O649" s="117" t="str">
        <f t="shared" si="153"/>
        <v/>
      </c>
      <c r="P649" s="117" t="str">
        <f t="shared" si="154"/>
        <v/>
      </c>
      <c r="Q649" s="117" t="str">
        <f t="shared" si="155"/>
        <v/>
      </c>
    </row>
    <row r="650" spans="1:17" ht="14.4" x14ac:dyDescent="0.3">
      <c r="A650" s="116" t="str">
        <f t="shared" si="156"/>
        <v/>
      </c>
      <c r="B650" s="117" t="str">
        <f t="shared" si="157"/>
        <v/>
      </c>
      <c r="C650" s="117" t="str">
        <f t="shared" si="144"/>
        <v/>
      </c>
      <c r="D650" s="117" t="str">
        <f t="shared" si="145"/>
        <v/>
      </c>
      <c r="E650" s="117" t="str">
        <f t="shared" si="146"/>
        <v/>
      </c>
      <c r="F650" s="117" t="str">
        <f t="shared" si="147"/>
        <v/>
      </c>
      <c r="H650" s="117" t="str">
        <f t="shared" si="158"/>
        <v/>
      </c>
      <c r="I650" s="117" t="str">
        <f t="shared" si="148"/>
        <v/>
      </c>
      <c r="J650" s="117" t="str">
        <f t="shared" si="149"/>
        <v/>
      </c>
      <c r="K650" s="117" t="str">
        <f t="shared" si="150"/>
        <v/>
      </c>
      <c r="L650" s="117" t="str">
        <f t="shared" si="151"/>
        <v/>
      </c>
      <c r="M650" s="117" t="str">
        <f t="shared" si="159"/>
        <v/>
      </c>
      <c r="N650" s="117" t="str">
        <f t="shared" si="152"/>
        <v/>
      </c>
      <c r="O650" s="117" t="str">
        <f t="shared" si="153"/>
        <v/>
      </c>
      <c r="P650" s="117" t="str">
        <f t="shared" si="154"/>
        <v/>
      </c>
      <c r="Q650" s="117" t="str">
        <f t="shared" si="155"/>
        <v/>
      </c>
    </row>
    <row r="651" spans="1:17" ht="14.4" x14ac:dyDescent="0.3">
      <c r="A651" s="116" t="str">
        <f t="shared" si="156"/>
        <v/>
      </c>
      <c r="B651" s="117" t="str">
        <f t="shared" si="157"/>
        <v/>
      </c>
      <c r="C651" s="117" t="str">
        <f t="shared" si="144"/>
        <v/>
      </c>
      <c r="D651" s="117" t="str">
        <f t="shared" si="145"/>
        <v/>
      </c>
      <c r="E651" s="117" t="str">
        <f t="shared" si="146"/>
        <v/>
      </c>
      <c r="F651" s="117" t="str">
        <f t="shared" si="147"/>
        <v/>
      </c>
      <c r="H651" s="117" t="str">
        <f t="shared" si="158"/>
        <v/>
      </c>
      <c r="I651" s="117" t="str">
        <f t="shared" si="148"/>
        <v/>
      </c>
      <c r="J651" s="117" t="str">
        <f t="shared" si="149"/>
        <v/>
      </c>
      <c r="K651" s="117" t="str">
        <f t="shared" si="150"/>
        <v/>
      </c>
      <c r="L651" s="117" t="str">
        <f t="shared" si="151"/>
        <v/>
      </c>
      <c r="M651" s="117" t="str">
        <f t="shared" si="159"/>
        <v/>
      </c>
      <c r="N651" s="117" t="str">
        <f t="shared" si="152"/>
        <v/>
      </c>
      <c r="O651" s="117" t="str">
        <f t="shared" si="153"/>
        <v/>
      </c>
      <c r="P651" s="117" t="str">
        <f t="shared" si="154"/>
        <v/>
      </c>
      <c r="Q651" s="117" t="str">
        <f t="shared" si="155"/>
        <v/>
      </c>
    </row>
    <row r="652" spans="1:17" ht="14.4" x14ac:dyDescent="0.3">
      <c r="A652" s="116" t="str">
        <f t="shared" si="156"/>
        <v/>
      </c>
      <c r="B652" s="117" t="str">
        <f t="shared" si="157"/>
        <v/>
      </c>
      <c r="C652" s="117" t="str">
        <f t="shared" si="144"/>
        <v/>
      </c>
      <c r="D652" s="117" t="str">
        <f t="shared" si="145"/>
        <v/>
      </c>
      <c r="E652" s="117" t="str">
        <f t="shared" si="146"/>
        <v/>
      </c>
      <c r="F652" s="117" t="str">
        <f t="shared" si="147"/>
        <v/>
      </c>
      <c r="H652" s="117" t="str">
        <f t="shared" si="158"/>
        <v/>
      </c>
      <c r="I652" s="117" t="str">
        <f t="shared" si="148"/>
        <v/>
      </c>
      <c r="J652" s="117" t="str">
        <f t="shared" si="149"/>
        <v/>
      </c>
      <c r="K652" s="117" t="str">
        <f t="shared" si="150"/>
        <v/>
      </c>
      <c r="L652" s="117" t="str">
        <f t="shared" si="151"/>
        <v/>
      </c>
      <c r="M652" s="117" t="str">
        <f t="shared" si="159"/>
        <v/>
      </c>
      <c r="N652" s="117" t="str">
        <f t="shared" si="152"/>
        <v/>
      </c>
      <c r="O652" s="117" t="str">
        <f t="shared" si="153"/>
        <v/>
      </c>
      <c r="P652" s="117" t="str">
        <f t="shared" si="154"/>
        <v/>
      </c>
      <c r="Q652" s="117" t="str">
        <f t="shared" si="155"/>
        <v/>
      </c>
    </row>
    <row r="653" spans="1:17" ht="14.4" x14ac:dyDescent="0.3">
      <c r="A653" s="116" t="str">
        <f t="shared" si="156"/>
        <v/>
      </c>
      <c r="B653" s="117" t="str">
        <f t="shared" si="157"/>
        <v/>
      </c>
      <c r="C653" s="117" t="str">
        <f t="shared" si="144"/>
        <v/>
      </c>
      <c r="D653" s="117" t="str">
        <f t="shared" si="145"/>
        <v/>
      </c>
      <c r="E653" s="117" t="str">
        <f t="shared" si="146"/>
        <v/>
      </c>
      <c r="F653" s="117" t="str">
        <f t="shared" si="147"/>
        <v/>
      </c>
      <c r="H653" s="117" t="str">
        <f t="shared" si="158"/>
        <v/>
      </c>
      <c r="I653" s="117" t="str">
        <f t="shared" si="148"/>
        <v/>
      </c>
      <c r="J653" s="117" t="str">
        <f t="shared" si="149"/>
        <v/>
      </c>
      <c r="K653" s="117" t="str">
        <f t="shared" si="150"/>
        <v/>
      </c>
      <c r="L653" s="117" t="str">
        <f t="shared" si="151"/>
        <v/>
      </c>
      <c r="M653" s="117" t="str">
        <f t="shared" si="159"/>
        <v/>
      </c>
      <c r="N653" s="117" t="str">
        <f t="shared" si="152"/>
        <v/>
      </c>
      <c r="O653" s="117" t="str">
        <f t="shared" si="153"/>
        <v/>
      </c>
      <c r="P653" s="117" t="str">
        <f t="shared" si="154"/>
        <v/>
      </c>
      <c r="Q653" s="117" t="str">
        <f t="shared" si="155"/>
        <v/>
      </c>
    </row>
    <row r="654" spans="1:17" ht="14.4" x14ac:dyDescent="0.3">
      <c r="A654" s="116" t="str">
        <f t="shared" si="156"/>
        <v/>
      </c>
      <c r="B654" s="117" t="str">
        <f t="shared" si="157"/>
        <v/>
      </c>
      <c r="C654" s="117" t="str">
        <f t="shared" si="144"/>
        <v/>
      </c>
      <c r="D654" s="117" t="str">
        <f t="shared" si="145"/>
        <v/>
      </c>
      <c r="E654" s="117" t="str">
        <f t="shared" si="146"/>
        <v/>
      </c>
      <c r="F654" s="117" t="str">
        <f t="shared" si="147"/>
        <v/>
      </c>
      <c r="H654" s="117" t="str">
        <f t="shared" si="158"/>
        <v/>
      </c>
      <c r="I654" s="117" t="str">
        <f t="shared" si="148"/>
        <v/>
      </c>
      <c r="J654" s="117" t="str">
        <f t="shared" si="149"/>
        <v/>
      </c>
      <c r="K654" s="117" t="str">
        <f t="shared" si="150"/>
        <v/>
      </c>
      <c r="L654" s="117" t="str">
        <f t="shared" si="151"/>
        <v/>
      </c>
      <c r="M654" s="117" t="str">
        <f t="shared" si="159"/>
        <v/>
      </c>
      <c r="N654" s="117" t="str">
        <f t="shared" si="152"/>
        <v/>
      </c>
      <c r="O654" s="117" t="str">
        <f t="shared" si="153"/>
        <v/>
      </c>
      <c r="P654" s="117" t="str">
        <f t="shared" si="154"/>
        <v/>
      </c>
      <c r="Q654" s="117" t="str">
        <f t="shared" si="155"/>
        <v/>
      </c>
    </row>
    <row r="655" spans="1:17" ht="14.4" x14ac:dyDescent="0.3">
      <c r="A655" s="116" t="str">
        <f t="shared" si="156"/>
        <v/>
      </c>
      <c r="B655" s="117" t="str">
        <f t="shared" si="157"/>
        <v/>
      </c>
      <c r="C655" s="117" t="str">
        <f t="shared" si="144"/>
        <v/>
      </c>
      <c r="D655" s="117" t="str">
        <f t="shared" si="145"/>
        <v/>
      </c>
      <c r="E655" s="117" t="str">
        <f t="shared" si="146"/>
        <v/>
      </c>
      <c r="F655" s="117" t="str">
        <f t="shared" si="147"/>
        <v/>
      </c>
      <c r="H655" s="117" t="str">
        <f t="shared" si="158"/>
        <v/>
      </c>
      <c r="I655" s="117" t="str">
        <f t="shared" si="148"/>
        <v/>
      </c>
      <c r="J655" s="117" t="str">
        <f t="shared" si="149"/>
        <v/>
      </c>
      <c r="K655" s="117" t="str">
        <f t="shared" si="150"/>
        <v/>
      </c>
      <c r="L655" s="117" t="str">
        <f t="shared" si="151"/>
        <v/>
      </c>
      <c r="M655" s="117" t="str">
        <f t="shared" si="159"/>
        <v/>
      </c>
      <c r="N655" s="117" t="str">
        <f t="shared" si="152"/>
        <v/>
      </c>
      <c r="O655" s="117" t="str">
        <f t="shared" si="153"/>
        <v/>
      </c>
      <c r="P655" s="117" t="str">
        <f t="shared" si="154"/>
        <v/>
      </c>
      <c r="Q655" s="117" t="str">
        <f t="shared" si="155"/>
        <v/>
      </c>
    </row>
    <row r="656" spans="1:17" ht="14.4" x14ac:dyDescent="0.3">
      <c r="A656" s="116" t="str">
        <f t="shared" si="156"/>
        <v/>
      </c>
      <c r="B656" s="117" t="str">
        <f t="shared" si="157"/>
        <v/>
      </c>
      <c r="C656" s="117" t="str">
        <f t="shared" si="144"/>
        <v/>
      </c>
      <c r="D656" s="117" t="str">
        <f t="shared" si="145"/>
        <v/>
      </c>
      <c r="E656" s="117" t="str">
        <f t="shared" si="146"/>
        <v/>
      </c>
      <c r="F656" s="117" t="str">
        <f t="shared" si="147"/>
        <v/>
      </c>
      <c r="H656" s="117" t="str">
        <f t="shared" si="158"/>
        <v/>
      </c>
      <c r="I656" s="117" t="str">
        <f t="shared" si="148"/>
        <v/>
      </c>
      <c r="J656" s="117" t="str">
        <f t="shared" si="149"/>
        <v/>
      </c>
      <c r="K656" s="117" t="str">
        <f t="shared" si="150"/>
        <v/>
      </c>
      <c r="L656" s="117" t="str">
        <f t="shared" si="151"/>
        <v/>
      </c>
      <c r="M656" s="117" t="str">
        <f t="shared" si="159"/>
        <v/>
      </c>
      <c r="N656" s="117" t="str">
        <f t="shared" si="152"/>
        <v/>
      </c>
      <c r="O656" s="117" t="str">
        <f t="shared" si="153"/>
        <v/>
      </c>
      <c r="P656" s="117" t="str">
        <f t="shared" si="154"/>
        <v/>
      </c>
      <c r="Q656" s="117" t="str">
        <f t="shared" si="155"/>
        <v/>
      </c>
    </row>
    <row r="657" spans="1:17" ht="14.4" x14ac:dyDescent="0.3">
      <c r="A657" s="116" t="str">
        <f t="shared" si="156"/>
        <v/>
      </c>
      <c r="B657" s="117" t="str">
        <f t="shared" si="157"/>
        <v/>
      </c>
      <c r="C657" s="117" t="str">
        <f t="shared" si="144"/>
        <v/>
      </c>
      <c r="D657" s="117" t="str">
        <f t="shared" si="145"/>
        <v/>
      </c>
      <c r="E657" s="117" t="str">
        <f t="shared" si="146"/>
        <v/>
      </c>
      <c r="F657" s="117" t="str">
        <f t="shared" si="147"/>
        <v/>
      </c>
      <c r="H657" s="117" t="str">
        <f t="shared" si="158"/>
        <v/>
      </c>
      <c r="I657" s="117" t="str">
        <f t="shared" si="148"/>
        <v/>
      </c>
      <c r="J657" s="117" t="str">
        <f t="shared" si="149"/>
        <v/>
      </c>
      <c r="K657" s="117" t="str">
        <f t="shared" si="150"/>
        <v/>
      </c>
      <c r="L657" s="117" t="str">
        <f t="shared" si="151"/>
        <v/>
      </c>
      <c r="M657" s="117" t="str">
        <f t="shared" si="159"/>
        <v/>
      </c>
      <c r="N657" s="117" t="str">
        <f t="shared" si="152"/>
        <v/>
      </c>
      <c r="O657" s="117" t="str">
        <f t="shared" si="153"/>
        <v/>
      </c>
      <c r="P657" s="117" t="str">
        <f t="shared" si="154"/>
        <v/>
      </c>
      <c r="Q657" s="117" t="str">
        <f t="shared" si="155"/>
        <v/>
      </c>
    </row>
    <row r="658" spans="1:17" ht="14.4" x14ac:dyDescent="0.3">
      <c r="A658" s="116" t="str">
        <f t="shared" si="156"/>
        <v/>
      </c>
      <c r="B658" s="117" t="str">
        <f t="shared" si="157"/>
        <v/>
      </c>
      <c r="C658" s="117" t="str">
        <f t="shared" ref="C658:C721" si="160">IF($B658="","",MIN($B$7,$B658+$D658))</f>
        <v/>
      </c>
      <c r="D658" s="117" t="str">
        <f t="shared" ref="D658:D721" si="161">IF($B658="","",$B658*($B$6/12))</f>
        <v/>
      </c>
      <c r="E658" s="117" t="str">
        <f t="shared" ref="E658:E721" si="162">IF($B658="","",$C658-$D658)</f>
        <v/>
      </c>
      <c r="F658" s="117" t="str">
        <f t="shared" ref="F658:F721" si="163">IF($B658="","",MAX($B658+$D658-$C658,0))</f>
        <v/>
      </c>
      <c r="H658" s="117" t="str">
        <f t="shared" si="158"/>
        <v/>
      </c>
      <c r="I658" s="117" t="str">
        <f t="shared" ref="I658:I721" si="164">IF($H658="","",MIN($B$13,$H658+$J658))</f>
        <v/>
      </c>
      <c r="J658" s="117" t="str">
        <f t="shared" ref="J658:J721" si="165">IF($H658="","",$H658*(IF($A658&lt;=$B$11,$B$10,$B$12)/12))</f>
        <v/>
      </c>
      <c r="K658" s="117" t="str">
        <f t="shared" ref="K658:K721" si="166">IF($H658="","",$I658-$J658)</f>
        <v/>
      </c>
      <c r="L658" s="117" t="str">
        <f t="shared" ref="L658:L721" si="167">IF($H658="","",MAX($H658+$J658-$I658,0))</f>
        <v/>
      </c>
      <c r="M658" s="117" t="str">
        <f t="shared" si="159"/>
        <v/>
      </c>
      <c r="N658" s="117" t="str">
        <f t="shared" ref="N658:N721" si="168">IF($M658="","",MIN($B$14,$M658+$O658))</f>
        <v/>
      </c>
      <c r="O658" s="117" t="str">
        <f t="shared" ref="O658:O721" si="169">IF($M658="","",$M658*($B$6/12))</f>
        <v/>
      </c>
      <c r="P658" s="117" t="str">
        <f t="shared" ref="P658:P721" si="170">IF($M658="","",$N658-$O658)</f>
        <v/>
      </c>
      <c r="Q658" s="117" t="str">
        <f t="shared" ref="Q658:Q721" si="171">IF($M658="","",MAX($M658+$O658-$N658,0))</f>
        <v/>
      </c>
    </row>
    <row r="659" spans="1:17" ht="14.4" x14ac:dyDescent="0.3">
      <c r="A659" s="116" t="str">
        <f t="shared" ref="A659:A722" si="172">IF(AND(N($F658)&lt;=0,N($L658)&lt;=0,N($Q658)&lt;=0),"",$A658+1)</f>
        <v/>
      </c>
      <c r="B659" s="117" t="str">
        <f t="shared" ref="B659:B722" si="173">IF(N($F658)&lt;=0,"",$F658)</f>
        <v/>
      </c>
      <c r="C659" s="117" t="str">
        <f t="shared" si="160"/>
        <v/>
      </c>
      <c r="D659" s="117" t="str">
        <f t="shared" si="161"/>
        <v/>
      </c>
      <c r="E659" s="117" t="str">
        <f t="shared" si="162"/>
        <v/>
      </c>
      <c r="F659" s="117" t="str">
        <f t="shared" si="163"/>
        <v/>
      </c>
      <c r="H659" s="117" t="str">
        <f t="shared" ref="H659:H722" si="174">IF(N($L658)&lt;=0,"",$L658)</f>
        <v/>
      </c>
      <c r="I659" s="117" t="str">
        <f t="shared" si="164"/>
        <v/>
      </c>
      <c r="J659" s="117" t="str">
        <f t="shared" si="165"/>
        <v/>
      </c>
      <c r="K659" s="117" t="str">
        <f t="shared" si="166"/>
        <v/>
      </c>
      <c r="L659" s="117" t="str">
        <f t="shared" si="167"/>
        <v/>
      </c>
      <c r="M659" s="117" t="str">
        <f t="shared" ref="M659:M722" si="175">IF(N($Q658)&lt;=0,"",$Q658)</f>
        <v/>
      </c>
      <c r="N659" s="117" t="str">
        <f t="shared" si="168"/>
        <v/>
      </c>
      <c r="O659" s="117" t="str">
        <f t="shared" si="169"/>
        <v/>
      </c>
      <c r="P659" s="117" t="str">
        <f t="shared" si="170"/>
        <v/>
      </c>
      <c r="Q659" s="117" t="str">
        <f t="shared" si="171"/>
        <v/>
      </c>
    </row>
    <row r="660" spans="1:17" ht="14.4" x14ac:dyDescent="0.3">
      <c r="A660" s="116" t="str">
        <f t="shared" si="172"/>
        <v/>
      </c>
      <c r="B660" s="117" t="str">
        <f t="shared" si="173"/>
        <v/>
      </c>
      <c r="C660" s="117" t="str">
        <f t="shared" si="160"/>
        <v/>
      </c>
      <c r="D660" s="117" t="str">
        <f t="shared" si="161"/>
        <v/>
      </c>
      <c r="E660" s="117" t="str">
        <f t="shared" si="162"/>
        <v/>
      </c>
      <c r="F660" s="117" t="str">
        <f t="shared" si="163"/>
        <v/>
      </c>
      <c r="H660" s="117" t="str">
        <f t="shared" si="174"/>
        <v/>
      </c>
      <c r="I660" s="117" t="str">
        <f t="shared" si="164"/>
        <v/>
      </c>
      <c r="J660" s="117" t="str">
        <f t="shared" si="165"/>
        <v/>
      </c>
      <c r="K660" s="117" t="str">
        <f t="shared" si="166"/>
        <v/>
      </c>
      <c r="L660" s="117" t="str">
        <f t="shared" si="167"/>
        <v/>
      </c>
      <c r="M660" s="117" t="str">
        <f t="shared" si="175"/>
        <v/>
      </c>
      <c r="N660" s="117" t="str">
        <f t="shared" si="168"/>
        <v/>
      </c>
      <c r="O660" s="117" t="str">
        <f t="shared" si="169"/>
        <v/>
      </c>
      <c r="P660" s="117" t="str">
        <f t="shared" si="170"/>
        <v/>
      </c>
      <c r="Q660" s="117" t="str">
        <f t="shared" si="171"/>
        <v/>
      </c>
    </row>
    <row r="661" spans="1:17" ht="14.4" x14ac:dyDescent="0.3">
      <c r="A661" s="116" t="str">
        <f t="shared" si="172"/>
        <v/>
      </c>
      <c r="B661" s="117" t="str">
        <f t="shared" si="173"/>
        <v/>
      </c>
      <c r="C661" s="117" t="str">
        <f t="shared" si="160"/>
        <v/>
      </c>
      <c r="D661" s="117" t="str">
        <f t="shared" si="161"/>
        <v/>
      </c>
      <c r="E661" s="117" t="str">
        <f t="shared" si="162"/>
        <v/>
      </c>
      <c r="F661" s="117" t="str">
        <f t="shared" si="163"/>
        <v/>
      </c>
      <c r="H661" s="117" t="str">
        <f t="shared" si="174"/>
        <v/>
      </c>
      <c r="I661" s="117" t="str">
        <f t="shared" si="164"/>
        <v/>
      </c>
      <c r="J661" s="117" t="str">
        <f t="shared" si="165"/>
        <v/>
      </c>
      <c r="K661" s="117" t="str">
        <f t="shared" si="166"/>
        <v/>
      </c>
      <c r="L661" s="117" t="str">
        <f t="shared" si="167"/>
        <v/>
      </c>
      <c r="M661" s="117" t="str">
        <f t="shared" si="175"/>
        <v/>
      </c>
      <c r="N661" s="117" t="str">
        <f t="shared" si="168"/>
        <v/>
      </c>
      <c r="O661" s="117" t="str">
        <f t="shared" si="169"/>
        <v/>
      </c>
      <c r="P661" s="117" t="str">
        <f t="shared" si="170"/>
        <v/>
      </c>
      <c r="Q661" s="117" t="str">
        <f t="shared" si="171"/>
        <v/>
      </c>
    </row>
    <row r="662" spans="1:17" ht="14.4" x14ac:dyDescent="0.3">
      <c r="A662" s="116" t="str">
        <f t="shared" si="172"/>
        <v/>
      </c>
      <c r="B662" s="117" t="str">
        <f t="shared" si="173"/>
        <v/>
      </c>
      <c r="C662" s="117" t="str">
        <f t="shared" si="160"/>
        <v/>
      </c>
      <c r="D662" s="117" t="str">
        <f t="shared" si="161"/>
        <v/>
      </c>
      <c r="E662" s="117" t="str">
        <f t="shared" si="162"/>
        <v/>
      </c>
      <c r="F662" s="117" t="str">
        <f t="shared" si="163"/>
        <v/>
      </c>
      <c r="H662" s="117" t="str">
        <f t="shared" si="174"/>
        <v/>
      </c>
      <c r="I662" s="117" t="str">
        <f t="shared" si="164"/>
        <v/>
      </c>
      <c r="J662" s="117" t="str">
        <f t="shared" si="165"/>
        <v/>
      </c>
      <c r="K662" s="117" t="str">
        <f t="shared" si="166"/>
        <v/>
      </c>
      <c r="L662" s="117" t="str">
        <f t="shared" si="167"/>
        <v/>
      </c>
      <c r="M662" s="117" t="str">
        <f t="shared" si="175"/>
        <v/>
      </c>
      <c r="N662" s="117" t="str">
        <f t="shared" si="168"/>
        <v/>
      </c>
      <c r="O662" s="117" t="str">
        <f t="shared" si="169"/>
        <v/>
      </c>
      <c r="P662" s="117" t="str">
        <f t="shared" si="170"/>
        <v/>
      </c>
      <c r="Q662" s="117" t="str">
        <f t="shared" si="171"/>
        <v/>
      </c>
    </row>
    <row r="663" spans="1:17" ht="14.4" x14ac:dyDescent="0.3">
      <c r="A663" s="116" t="str">
        <f t="shared" si="172"/>
        <v/>
      </c>
      <c r="B663" s="117" t="str">
        <f t="shared" si="173"/>
        <v/>
      </c>
      <c r="C663" s="117" t="str">
        <f t="shared" si="160"/>
        <v/>
      </c>
      <c r="D663" s="117" t="str">
        <f t="shared" si="161"/>
        <v/>
      </c>
      <c r="E663" s="117" t="str">
        <f t="shared" si="162"/>
        <v/>
      </c>
      <c r="F663" s="117" t="str">
        <f t="shared" si="163"/>
        <v/>
      </c>
      <c r="H663" s="117" t="str">
        <f t="shared" si="174"/>
        <v/>
      </c>
      <c r="I663" s="117" t="str">
        <f t="shared" si="164"/>
        <v/>
      </c>
      <c r="J663" s="117" t="str">
        <f t="shared" si="165"/>
        <v/>
      </c>
      <c r="K663" s="117" t="str">
        <f t="shared" si="166"/>
        <v/>
      </c>
      <c r="L663" s="117" t="str">
        <f t="shared" si="167"/>
        <v/>
      </c>
      <c r="M663" s="117" t="str">
        <f t="shared" si="175"/>
        <v/>
      </c>
      <c r="N663" s="117" t="str">
        <f t="shared" si="168"/>
        <v/>
      </c>
      <c r="O663" s="117" t="str">
        <f t="shared" si="169"/>
        <v/>
      </c>
      <c r="P663" s="117" t="str">
        <f t="shared" si="170"/>
        <v/>
      </c>
      <c r="Q663" s="117" t="str">
        <f t="shared" si="171"/>
        <v/>
      </c>
    </row>
    <row r="664" spans="1:17" ht="14.4" x14ac:dyDescent="0.3">
      <c r="A664" s="116" t="str">
        <f t="shared" si="172"/>
        <v/>
      </c>
      <c r="B664" s="117" t="str">
        <f t="shared" si="173"/>
        <v/>
      </c>
      <c r="C664" s="117" t="str">
        <f t="shared" si="160"/>
        <v/>
      </c>
      <c r="D664" s="117" t="str">
        <f t="shared" si="161"/>
        <v/>
      </c>
      <c r="E664" s="117" t="str">
        <f t="shared" si="162"/>
        <v/>
      </c>
      <c r="F664" s="117" t="str">
        <f t="shared" si="163"/>
        <v/>
      </c>
      <c r="H664" s="117" t="str">
        <f t="shared" si="174"/>
        <v/>
      </c>
      <c r="I664" s="117" t="str">
        <f t="shared" si="164"/>
        <v/>
      </c>
      <c r="J664" s="117" t="str">
        <f t="shared" si="165"/>
        <v/>
      </c>
      <c r="K664" s="117" t="str">
        <f t="shared" si="166"/>
        <v/>
      </c>
      <c r="L664" s="117" t="str">
        <f t="shared" si="167"/>
        <v/>
      </c>
      <c r="M664" s="117" t="str">
        <f t="shared" si="175"/>
        <v/>
      </c>
      <c r="N664" s="117" t="str">
        <f t="shared" si="168"/>
        <v/>
      </c>
      <c r="O664" s="117" t="str">
        <f t="shared" si="169"/>
        <v/>
      </c>
      <c r="P664" s="117" t="str">
        <f t="shared" si="170"/>
        <v/>
      </c>
      <c r="Q664" s="117" t="str">
        <f t="shared" si="171"/>
        <v/>
      </c>
    </row>
    <row r="665" spans="1:17" ht="14.4" x14ac:dyDescent="0.3">
      <c r="A665" s="116" t="str">
        <f t="shared" si="172"/>
        <v/>
      </c>
      <c r="B665" s="117" t="str">
        <f t="shared" si="173"/>
        <v/>
      </c>
      <c r="C665" s="117" t="str">
        <f t="shared" si="160"/>
        <v/>
      </c>
      <c r="D665" s="117" t="str">
        <f t="shared" si="161"/>
        <v/>
      </c>
      <c r="E665" s="117" t="str">
        <f t="shared" si="162"/>
        <v/>
      </c>
      <c r="F665" s="117" t="str">
        <f t="shared" si="163"/>
        <v/>
      </c>
      <c r="H665" s="117" t="str">
        <f t="shared" si="174"/>
        <v/>
      </c>
      <c r="I665" s="117" t="str">
        <f t="shared" si="164"/>
        <v/>
      </c>
      <c r="J665" s="117" t="str">
        <f t="shared" si="165"/>
        <v/>
      </c>
      <c r="K665" s="117" t="str">
        <f t="shared" si="166"/>
        <v/>
      </c>
      <c r="L665" s="117" t="str">
        <f t="shared" si="167"/>
        <v/>
      </c>
      <c r="M665" s="117" t="str">
        <f t="shared" si="175"/>
        <v/>
      </c>
      <c r="N665" s="117" t="str">
        <f t="shared" si="168"/>
        <v/>
      </c>
      <c r="O665" s="117" t="str">
        <f t="shared" si="169"/>
        <v/>
      </c>
      <c r="P665" s="117" t="str">
        <f t="shared" si="170"/>
        <v/>
      </c>
      <c r="Q665" s="117" t="str">
        <f t="shared" si="171"/>
        <v/>
      </c>
    </row>
    <row r="666" spans="1:17" ht="14.4" x14ac:dyDescent="0.3">
      <c r="A666" s="116" t="str">
        <f t="shared" si="172"/>
        <v/>
      </c>
      <c r="B666" s="117" t="str">
        <f t="shared" si="173"/>
        <v/>
      </c>
      <c r="C666" s="117" t="str">
        <f t="shared" si="160"/>
        <v/>
      </c>
      <c r="D666" s="117" t="str">
        <f t="shared" si="161"/>
        <v/>
      </c>
      <c r="E666" s="117" t="str">
        <f t="shared" si="162"/>
        <v/>
      </c>
      <c r="F666" s="117" t="str">
        <f t="shared" si="163"/>
        <v/>
      </c>
      <c r="H666" s="117" t="str">
        <f t="shared" si="174"/>
        <v/>
      </c>
      <c r="I666" s="117" t="str">
        <f t="shared" si="164"/>
        <v/>
      </c>
      <c r="J666" s="117" t="str">
        <f t="shared" si="165"/>
        <v/>
      </c>
      <c r="K666" s="117" t="str">
        <f t="shared" si="166"/>
        <v/>
      </c>
      <c r="L666" s="117" t="str">
        <f t="shared" si="167"/>
        <v/>
      </c>
      <c r="M666" s="117" t="str">
        <f t="shared" si="175"/>
        <v/>
      </c>
      <c r="N666" s="117" t="str">
        <f t="shared" si="168"/>
        <v/>
      </c>
      <c r="O666" s="117" t="str">
        <f t="shared" si="169"/>
        <v/>
      </c>
      <c r="P666" s="117" t="str">
        <f t="shared" si="170"/>
        <v/>
      </c>
      <c r="Q666" s="117" t="str">
        <f t="shared" si="171"/>
        <v/>
      </c>
    </row>
    <row r="667" spans="1:17" ht="14.4" x14ac:dyDescent="0.3">
      <c r="A667" s="116" t="str">
        <f t="shared" si="172"/>
        <v/>
      </c>
      <c r="B667" s="117" t="str">
        <f t="shared" si="173"/>
        <v/>
      </c>
      <c r="C667" s="117" t="str">
        <f t="shared" si="160"/>
        <v/>
      </c>
      <c r="D667" s="117" t="str">
        <f t="shared" si="161"/>
        <v/>
      </c>
      <c r="E667" s="117" t="str">
        <f t="shared" si="162"/>
        <v/>
      </c>
      <c r="F667" s="117" t="str">
        <f t="shared" si="163"/>
        <v/>
      </c>
      <c r="H667" s="117" t="str">
        <f t="shared" si="174"/>
        <v/>
      </c>
      <c r="I667" s="117" t="str">
        <f t="shared" si="164"/>
        <v/>
      </c>
      <c r="J667" s="117" t="str">
        <f t="shared" si="165"/>
        <v/>
      </c>
      <c r="K667" s="117" t="str">
        <f t="shared" si="166"/>
        <v/>
      </c>
      <c r="L667" s="117" t="str">
        <f t="shared" si="167"/>
        <v/>
      </c>
      <c r="M667" s="117" t="str">
        <f t="shared" si="175"/>
        <v/>
      </c>
      <c r="N667" s="117" t="str">
        <f t="shared" si="168"/>
        <v/>
      </c>
      <c r="O667" s="117" t="str">
        <f t="shared" si="169"/>
        <v/>
      </c>
      <c r="P667" s="117" t="str">
        <f t="shared" si="170"/>
        <v/>
      </c>
      <c r="Q667" s="117" t="str">
        <f t="shared" si="171"/>
        <v/>
      </c>
    </row>
    <row r="668" spans="1:17" ht="14.4" x14ac:dyDescent="0.3">
      <c r="A668" s="116" t="str">
        <f t="shared" si="172"/>
        <v/>
      </c>
      <c r="B668" s="117" t="str">
        <f t="shared" si="173"/>
        <v/>
      </c>
      <c r="C668" s="117" t="str">
        <f t="shared" si="160"/>
        <v/>
      </c>
      <c r="D668" s="117" t="str">
        <f t="shared" si="161"/>
        <v/>
      </c>
      <c r="E668" s="117" t="str">
        <f t="shared" si="162"/>
        <v/>
      </c>
      <c r="F668" s="117" t="str">
        <f t="shared" si="163"/>
        <v/>
      </c>
      <c r="H668" s="117" t="str">
        <f t="shared" si="174"/>
        <v/>
      </c>
      <c r="I668" s="117" t="str">
        <f t="shared" si="164"/>
        <v/>
      </c>
      <c r="J668" s="117" t="str">
        <f t="shared" si="165"/>
        <v/>
      </c>
      <c r="K668" s="117" t="str">
        <f t="shared" si="166"/>
        <v/>
      </c>
      <c r="L668" s="117" t="str">
        <f t="shared" si="167"/>
        <v/>
      </c>
      <c r="M668" s="117" t="str">
        <f t="shared" si="175"/>
        <v/>
      </c>
      <c r="N668" s="117" t="str">
        <f t="shared" si="168"/>
        <v/>
      </c>
      <c r="O668" s="117" t="str">
        <f t="shared" si="169"/>
        <v/>
      </c>
      <c r="P668" s="117" t="str">
        <f t="shared" si="170"/>
        <v/>
      </c>
      <c r="Q668" s="117" t="str">
        <f t="shared" si="171"/>
        <v/>
      </c>
    </row>
    <row r="669" spans="1:17" ht="14.4" x14ac:dyDescent="0.3">
      <c r="A669" s="116" t="str">
        <f t="shared" si="172"/>
        <v/>
      </c>
      <c r="B669" s="117" t="str">
        <f t="shared" si="173"/>
        <v/>
      </c>
      <c r="C669" s="117" t="str">
        <f t="shared" si="160"/>
        <v/>
      </c>
      <c r="D669" s="117" t="str">
        <f t="shared" si="161"/>
        <v/>
      </c>
      <c r="E669" s="117" t="str">
        <f t="shared" si="162"/>
        <v/>
      </c>
      <c r="F669" s="117" t="str">
        <f t="shared" si="163"/>
        <v/>
      </c>
      <c r="H669" s="117" t="str">
        <f t="shared" si="174"/>
        <v/>
      </c>
      <c r="I669" s="117" t="str">
        <f t="shared" si="164"/>
        <v/>
      </c>
      <c r="J669" s="117" t="str">
        <f t="shared" si="165"/>
        <v/>
      </c>
      <c r="K669" s="117" t="str">
        <f t="shared" si="166"/>
        <v/>
      </c>
      <c r="L669" s="117" t="str">
        <f t="shared" si="167"/>
        <v/>
      </c>
      <c r="M669" s="117" t="str">
        <f t="shared" si="175"/>
        <v/>
      </c>
      <c r="N669" s="117" t="str">
        <f t="shared" si="168"/>
        <v/>
      </c>
      <c r="O669" s="117" t="str">
        <f t="shared" si="169"/>
        <v/>
      </c>
      <c r="P669" s="117" t="str">
        <f t="shared" si="170"/>
        <v/>
      </c>
      <c r="Q669" s="117" t="str">
        <f t="shared" si="171"/>
        <v/>
      </c>
    </row>
    <row r="670" spans="1:17" ht="14.4" x14ac:dyDescent="0.3">
      <c r="A670" s="116" t="str">
        <f t="shared" si="172"/>
        <v/>
      </c>
      <c r="B670" s="117" t="str">
        <f t="shared" si="173"/>
        <v/>
      </c>
      <c r="C670" s="117" t="str">
        <f t="shared" si="160"/>
        <v/>
      </c>
      <c r="D670" s="117" t="str">
        <f t="shared" si="161"/>
        <v/>
      </c>
      <c r="E670" s="117" t="str">
        <f t="shared" si="162"/>
        <v/>
      </c>
      <c r="F670" s="117" t="str">
        <f t="shared" si="163"/>
        <v/>
      </c>
      <c r="H670" s="117" t="str">
        <f t="shared" si="174"/>
        <v/>
      </c>
      <c r="I670" s="117" t="str">
        <f t="shared" si="164"/>
        <v/>
      </c>
      <c r="J670" s="117" t="str">
        <f t="shared" si="165"/>
        <v/>
      </c>
      <c r="K670" s="117" t="str">
        <f t="shared" si="166"/>
        <v/>
      </c>
      <c r="L670" s="117" t="str">
        <f t="shared" si="167"/>
        <v/>
      </c>
      <c r="M670" s="117" t="str">
        <f t="shared" si="175"/>
        <v/>
      </c>
      <c r="N670" s="117" t="str">
        <f t="shared" si="168"/>
        <v/>
      </c>
      <c r="O670" s="117" t="str">
        <f t="shared" si="169"/>
        <v/>
      </c>
      <c r="P670" s="117" t="str">
        <f t="shared" si="170"/>
        <v/>
      </c>
      <c r="Q670" s="117" t="str">
        <f t="shared" si="171"/>
        <v/>
      </c>
    </row>
    <row r="671" spans="1:17" ht="14.4" x14ac:dyDescent="0.3">
      <c r="A671" s="116" t="str">
        <f t="shared" si="172"/>
        <v/>
      </c>
      <c r="B671" s="117" t="str">
        <f t="shared" si="173"/>
        <v/>
      </c>
      <c r="C671" s="117" t="str">
        <f t="shared" si="160"/>
        <v/>
      </c>
      <c r="D671" s="117" t="str">
        <f t="shared" si="161"/>
        <v/>
      </c>
      <c r="E671" s="117" t="str">
        <f t="shared" si="162"/>
        <v/>
      </c>
      <c r="F671" s="117" t="str">
        <f t="shared" si="163"/>
        <v/>
      </c>
      <c r="H671" s="117" t="str">
        <f t="shared" si="174"/>
        <v/>
      </c>
      <c r="I671" s="117" t="str">
        <f t="shared" si="164"/>
        <v/>
      </c>
      <c r="J671" s="117" t="str">
        <f t="shared" si="165"/>
        <v/>
      </c>
      <c r="K671" s="117" t="str">
        <f t="shared" si="166"/>
        <v/>
      </c>
      <c r="L671" s="117" t="str">
        <f t="shared" si="167"/>
        <v/>
      </c>
      <c r="M671" s="117" t="str">
        <f t="shared" si="175"/>
        <v/>
      </c>
      <c r="N671" s="117" t="str">
        <f t="shared" si="168"/>
        <v/>
      </c>
      <c r="O671" s="117" t="str">
        <f t="shared" si="169"/>
        <v/>
      </c>
      <c r="P671" s="117" t="str">
        <f t="shared" si="170"/>
        <v/>
      </c>
      <c r="Q671" s="117" t="str">
        <f t="shared" si="171"/>
        <v/>
      </c>
    </row>
    <row r="672" spans="1:17" ht="14.4" x14ac:dyDescent="0.3">
      <c r="A672" s="116" t="str">
        <f t="shared" si="172"/>
        <v/>
      </c>
      <c r="B672" s="117" t="str">
        <f t="shared" si="173"/>
        <v/>
      </c>
      <c r="C672" s="117" t="str">
        <f t="shared" si="160"/>
        <v/>
      </c>
      <c r="D672" s="117" t="str">
        <f t="shared" si="161"/>
        <v/>
      </c>
      <c r="E672" s="117" t="str">
        <f t="shared" si="162"/>
        <v/>
      </c>
      <c r="F672" s="117" t="str">
        <f t="shared" si="163"/>
        <v/>
      </c>
      <c r="H672" s="117" t="str">
        <f t="shared" si="174"/>
        <v/>
      </c>
      <c r="I672" s="117" t="str">
        <f t="shared" si="164"/>
        <v/>
      </c>
      <c r="J672" s="117" t="str">
        <f t="shared" si="165"/>
        <v/>
      </c>
      <c r="K672" s="117" t="str">
        <f t="shared" si="166"/>
        <v/>
      </c>
      <c r="L672" s="117" t="str">
        <f t="shared" si="167"/>
        <v/>
      </c>
      <c r="M672" s="117" t="str">
        <f t="shared" si="175"/>
        <v/>
      </c>
      <c r="N672" s="117" t="str">
        <f t="shared" si="168"/>
        <v/>
      </c>
      <c r="O672" s="117" t="str">
        <f t="shared" si="169"/>
        <v/>
      </c>
      <c r="P672" s="117" t="str">
        <f t="shared" si="170"/>
        <v/>
      </c>
      <c r="Q672" s="117" t="str">
        <f t="shared" si="171"/>
        <v/>
      </c>
    </row>
    <row r="673" spans="1:17" ht="14.4" x14ac:dyDescent="0.3">
      <c r="A673" s="116" t="str">
        <f t="shared" si="172"/>
        <v/>
      </c>
      <c r="B673" s="117" t="str">
        <f t="shared" si="173"/>
        <v/>
      </c>
      <c r="C673" s="117" t="str">
        <f t="shared" si="160"/>
        <v/>
      </c>
      <c r="D673" s="117" t="str">
        <f t="shared" si="161"/>
        <v/>
      </c>
      <c r="E673" s="117" t="str">
        <f t="shared" si="162"/>
        <v/>
      </c>
      <c r="F673" s="117" t="str">
        <f t="shared" si="163"/>
        <v/>
      </c>
      <c r="H673" s="117" t="str">
        <f t="shared" si="174"/>
        <v/>
      </c>
      <c r="I673" s="117" t="str">
        <f t="shared" si="164"/>
        <v/>
      </c>
      <c r="J673" s="117" t="str">
        <f t="shared" si="165"/>
        <v/>
      </c>
      <c r="K673" s="117" t="str">
        <f t="shared" si="166"/>
        <v/>
      </c>
      <c r="L673" s="117" t="str">
        <f t="shared" si="167"/>
        <v/>
      </c>
      <c r="M673" s="117" t="str">
        <f t="shared" si="175"/>
        <v/>
      </c>
      <c r="N673" s="117" t="str">
        <f t="shared" si="168"/>
        <v/>
      </c>
      <c r="O673" s="117" t="str">
        <f t="shared" si="169"/>
        <v/>
      </c>
      <c r="P673" s="117" t="str">
        <f t="shared" si="170"/>
        <v/>
      </c>
      <c r="Q673" s="117" t="str">
        <f t="shared" si="171"/>
        <v/>
      </c>
    </row>
    <row r="674" spans="1:17" ht="14.4" x14ac:dyDescent="0.3">
      <c r="A674" s="116" t="str">
        <f t="shared" si="172"/>
        <v/>
      </c>
      <c r="B674" s="117" t="str">
        <f t="shared" si="173"/>
        <v/>
      </c>
      <c r="C674" s="117" t="str">
        <f t="shared" si="160"/>
        <v/>
      </c>
      <c r="D674" s="117" t="str">
        <f t="shared" si="161"/>
        <v/>
      </c>
      <c r="E674" s="117" t="str">
        <f t="shared" si="162"/>
        <v/>
      </c>
      <c r="F674" s="117" t="str">
        <f t="shared" si="163"/>
        <v/>
      </c>
      <c r="H674" s="117" t="str">
        <f t="shared" si="174"/>
        <v/>
      </c>
      <c r="I674" s="117" t="str">
        <f t="shared" si="164"/>
        <v/>
      </c>
      <c r="J674" s="117" t="str">
        <f t="shared" si="165"/>
        <v/>
      </c>
      <c r="K674" s="117" t="str">
        <f t="shared" si="166"/>
        <v/>
      </c>
      <c r="L674" s="117" t="str">
        <f t="shared" si="167"/>
        <v/>
      </c>
      <c r="M674" s="117" t="str">
        <f t="shared" si="175"/>
        <v/>
      </c>
      <c r="N674" s="117" t="str">
        <f t="shared" si="168"/>
        <v/>
      </c>
      <c r="O674" s="117" t="str">
        <f t="shared" si="169"/>
        <v/>
      </c>
      <c r="P674" s="117" t="str">
        <f t="shared" si="170"/>
        <v/>
      </c>
      <c r="Q674" s="117" t="str">
        <f t="shared" si="171"/>
        <v/>
      </c>
    </row>
    <row r="675" spans="1:17" ht="14.4" x14ac:dyDescent="0.3">
      <c r="A675" s="116" t="str">
        <f t="shared" si="172"/>
        <v/>
      </c>
      <c r="B675" s="117" t="str">
        <f t="shared" si="173"/>
        <v/>
      </c>
      <c r="C675" s="117" t="str">
        <f t="shared" si="160"/>
        <v/>
      </c>
      <c r="D675" s="117" t="str">
        <f t="shared" si="161"/>
        <v/>
      </c>
      <c r="E675" s="117" t="str">
        <f t="shared" si="162"/>
        <v/>
      </c>
      <c r="F675" s="117" t="str">
        <f t="shared" si="163"/>
        <v/>
      </c>
      <c r="H675" s="117" t="str">
        <f t="shared" si="174"/>
        <v/>
      </c>
      <c r="I675" s="117" t="str">
        <f t="shared" si="164"/>
        <v/>
      </c>
      <c r="J675" s="117" t="str">
        <f t="shared" si="165"/>
        <v/>
      </c>
      <c r="K675" s="117" t="str">
        <f t="shared" si="166"/>
        <v/>
      </c>
      <c r="L675" s="117" t="str">
        <f t="shared" si="167"/>
        <v/>
      </c>
      <c r="M675" s="117" t="str">
        <f t="shared" si="175"/>
        <v/>
      </c>
      <c r="N675" s="117" t="str">
        <f t="shared" si="168"/>
        <v/>
      </c>
      <c r="O675" s="117" t="str">
        <f t="shared" si="169"/>
        <v/>
      </c>
      <c r="P675" s="117" t="str">
        <f t="shared" si="170"/>
        <v/>
      </c>
      <c r="Q675" s="117" t="str">
        <f t="shared" si="171"/>
        <v/>
      </c>
    </row>
    <row r="676" spans="1:17" ht="14.4" x14ac:dyDescent="0.3">
      <c r="A676" s="116" t="str">
        <f t="shared" si="172"/>
        <v/>
      </c>
      <c r="B676" s="117" t="str">
        <f t="shared" si="173"/>
        <v/>
      </c>
      <c r="C676" s="117" t="str">
        <f t="shared" si="160"/>
        <v/>
      </c>
      <c r="D676" s="117" t="str">
        <f t="shared" si="161"/>
        <v/>
      </c>
      <c r="E676" s="117" t="str">
        <f t="shared" si="162"/>
        <v/>
      </c>
      <c r="F676" s="117" t="str">
        <f t="shared" si="163"/>
        <v/>
      </c>
      <c r="H676" s="117" t="str">
        <f t="shared" si="174"/>
        <v/>
      </c>
      <c r="I676" s="117" t="str">
        <f t="shared" si="164"/>
        <v/>
      </c>
      <c r="J676" s="117" t="str">
        <f t="shared" si="165"/>
        <v/>
      </c>
      <c r="K676" s="117" t="str">
        <f t="shared" si="166"/>
        <v/>
      </c>
      <c r="L676" s="117" t="str">
        <f t="shared" si="167"/>
        <v/>
      </c>
      <c r="M676" s="117" t="str">
        <f t="shared" si="175"/>
        <v/>
      </c>
      <c r="N676" s="117" t="str">
        <f t="shared" si="168"/>
        <v/>
      </c>
      <c r="O676" s="117" t="str">
        <f t="shared" si="169"/>
        <v/>
      </c>
      <c r="P676" s="117" t="str">
        <f t="shared" si="170"/>
        <v/>
      </c>
      <c r="Q676" s="117" t="str">
        <f t="shared" si="171"/>
        <v/>
      </c>
    </row>
    <row r="677" spans="1:17" ht="14.4" x14ac:dyDescent="0.3">
      <c r="A677" s="116" t="str">
        <f t="shared" si="172"/>
        <v/>
      </c>
      <c r="B677" s="117" t="str">
        <f t="shared" si="173"/>
        <v/>
      </c>
      <c r="C677" s="117" t="str">
        <f t="shared" si="160"/>
        <v/>
      </c>
      <c r="D677" s="117" t="str">
        <f t="shared" si="161"/>
        <v/>
      </c>
      <c r="E677" s="117" t="str">
        <f t="shared" si="162"/>
        <v/>
      </c>
      <c r="F677" s="117" t="str">
        <f t="shared" si="163"/>
        <v/>
      </c>
      <c r="H677" s="117" t="str">
        <f t="shared" si="174"/>
        <v/>
      </c>
      <c r="I677" s="117" t="str">
        <f t="shared" si="164"/>
        <v/>
      </c>
      <c r="J677" s="117" t="str">
        <f t="shared" si="165"/>
        <v/>
      </c>
      <c r="K677" s="117" t="str">
        <f t="shared" si="166"/>
        <v/>
      </c>
      <c r="L677" s="117" t="str">
        <f t="shared" si="167"/>
        <v/>
      </c>
      <c r="M677" s="117" t="str">
        <f t="shared" si="175"/>
        <v/>
      </c>
      <c r="N677" s="117" t="str">
        <f t="shared" si="168"/>
        <v/>
      </c>
      <c r="O677" s="117" t="str">
        <f t="shared" si="169"/>
        <v/>
      </c>
      <c r="P677" s="117" t="str">
        <f t="shared" si="170"/>
        <v/>
      </c>
      <c r="Q677" s="117" t="str">
        <f t="shared" si="171"/>
        <v/>
      </c>
    </row>
    <row r="678" spans="1:17" ht="14.4" x14ac:dyDescent="0.3">
      <c r="A678" s="116" t="str">
        <f t="shared" si="172"/>
        <v/>
      </c>
      <c r="B678" s="117" t="str">
        <f t="shared" si="173"/>
        <v/>
      </c>
      <c r="C678" s="117" t="str">
        <f t="shared" si="160"/>
        <v/>
      </c>
      <c r="D678" s="117" t="str">
        <f t="shared" si="161"/>
        <v/>
      </c>
      <c r="E678" s="117" t="str">
        <f t="shared" si="162"/>
        <v/>
      </c>
      <c r="F678" s="117" t="str">
        <f t="shared" si="163"/>
        <v/>
      </c>
      <c r="H678" s="117" t="str">
        <f t="shared" si="174"/>
        <v/>
      </c>
      <c r="I678" s="117" t="str">
        <f t="shared" si="164"/>
        <v/>
      </c>
      <c r="J678" s="117" t="str">
        <f t="shared" si="165"/>
        <v/>
      </c>
      <c r="K678" s="117" t="str">
        <f t="shared" si="166"/>
        <v/>
      </c>
      <c r="L678" s="117" t="str">
        <f t="shared" si="167"/>
        <v/>
      </c>
      <c r="M678" s="117" t="str">
        <f t="shared" si="175"/>
        <v/>
      </c>
      <c r="N678" s="117" t="str">
        <f t="shared" si="168"/>
        <v/>
      </c>
      <c r="O678" s="117" t="str">
        <f t="shared" si="169"/>
        <v/>
      </c>
      <c r="P678" s="117" t="str">
        <f t="shared" si="170"/>
        <v/>
      </c>
      <c r="Q678" s="117" t="str">
        <f t="shared" si="171"/>
        <v/>
      </c>
    </row>
    <row r="679" spans="1:17" ht="14.4" x14ac:dyDescent="0.3">
      <c r="A679" s="116" t="str">
        <f t="shared" si="172"/>
        <v/>
      </c>
      <c r="B679" s="117" t="str">
        <f t="shared" si="173"/>
        <v/>
      </c>
      <c r="C679" s="117" t="str">
        <f t="shared" si="160"/>
        <v/>
      </c>
      <c r="D679" s="117" t="str">
        <f t="shared" si="161"/>
        <v/>
      </c>
      <c r="E679" s="117" t="str">
        <f t="shared" si="162"/>
        <v/>
      </c>
      <c r="F679" s="117" t="str">
        <f t="shared" si="163"/>
        <v/>
      </c>
      <c r="H679" s="117" t="str">
        <f t="shared" si="174"/>
        <v/>
      </c>
      <c r="I679" s="117" t="str">
        <f t="shared" si="164"/>
        <v/>
      </c>
      <c r="J679" s="117" t="str">
        <f t="shared" si="165"/>
        <v/>
      </c>
      <c r="K679" s="117" t="str">
        <f t="shared" si="166"/>
        <v/>
      </c>
      <c r="L679" s="117" t="str">
        <f t="shared" si="167"/>
        <v/>
      </c>
      <c r="M679" s="117" t="str">
        <f t="shared" si="175"/>
        <v/>
      </c>
      <c r="N679" s="117" t="str">
        <f t="shared" si="168"/>
        <v/>
      </c>
      <c r="O679" s="117" t="str">
        <f t="shared" si="169"/>
        <v/>
      </c>
      <c r="P679" s="117" t="str">
        <f t="shared" si="170"/>
        <v/>
      </c>
      <c r="Q679" s="117" t="str">
        <f t="shared" si="171"/>
        <v/>
      </c>
    </row>
    <row r="680" spans="1:17" ht="14.4" x14ac:dyDescent="0.3">
      <c r="A680" s="116" t="str">
        <f t="shared" si="172"/>
        <v/>
      </c>
      <c r="B680" s="117" t="str">
        <f t="shared" si="173"/>
        <v/>
      </c>
      <c r="C680" s="117" t="str">
        <f t="shared" si="160"/>
        <v/>
      </c>
      <c r="D680" s="117" t="str">
        <f t="shared" si="161"/>
        <v/>
      </c>
      <c r="E680" s="117" t="str">
        <f t="shared" si="162"/>
        <v/>
      </c>
      <c r="F680" s="117" t="str">
        <f t="shared" si="163"/>
        <v/>
      </c>
      <c r="H680" s="117" t="str">
        <f t="shared" si="174"/>
        <v/>
      </c>
      <c r="I680" s="117" t="str">
        <f t="shared" si="164"/>
        <v/>
      </c>
      <c r="J680" s="117" t="str">
        <f t="shared" si="165"/>
        <v/>
      </c>
      <c r="K680" s="117" t="str">
        <f t="shared" si="166"/>
        <v/>
      </c>
      <c r="L680" s="117" t="str">
        <f t="shared" si="167"/>
        <v/>
      </c>
      <c r="M680" s="117" t="str">
        <f t="shared" si="175"/>
        <v/>
      </c>
      <c r="N680" s="117" t="str">
        <f t="shared" si="168"/>
        <v/>
      </c>
      <c r="O680" s="117" t="str">
        <f t="shared" si="169"/>
        <v/>
      </c>
      <c r="P680" s="117" t="str">
        <f t="shared" si="170"/>
        <v/>
      </c>
      <c r="Q680" s="117" t="str">
        <f t="shared" si="171"/>
        <v/>
      </c>
    </row>
    <row r="681" spans="1:17" ht="14.4" x14ac:dyDescent="0.3">
      <c r="A681" s="116" t="str">
        <f t="shared" si="172"/>
        <v/>
      </c>
      <c r="B681" s="117" t="str">
        <f t="shared" si="173"/>
        <v/>
      </c>
      <c r="C681" s="117" t="str">
        <f t="shared" si="160"/>
        <v/>
      </c>
      <c r="D681" s="117" t="str">
        <f t="shared" si="161"/>
        <v/>
      </c>
      <c r="E681" s="117" t="str">
        <f t="shared" si="162"/>
        <v/>
      </c>
      <c r="F681" s="117" t="str">
        <f t="shared" si="163"/>
        <v/>
      </c>
      <c r="H681" s="117" t="str">
        <f t="shared" si="174"/>
        <v/>
      </c>
      <c r="I681" s="117" t="str">
        <f t="shared" si="164"/>
        <v/>
      </c>
      <c r="J681" s="117" t="str">
        <f t="shared" si="165"/>
        <v/>
      </c>
      <c r="K681" s="117" t="str">
        <f t="shared" si="166"/>
        <v/>
      </c>
      <c r="L681" s="117" t="str">
        <f t="shared" si="167"/>
        <v/>
      </c>
      <c r="M681" s="117" t="str">
        <f t="shared" si="175"/>
        <v/>
      </c>
      <c r="N681" s="117" t="str">
        <f t="shared" si="168"/>
        <v/>
      </c>
      <c r="O681" s="117" t="str">
        <f t="shared" si="169"/>
        <v/>
      </c>
      <c r="P681" s="117" t="str">
        <f t="shared" si="170"/>
        <v/>
      </c>
      <c r="Q681" s="117" t="str">
        <f t="shared" si="171"/>
        <v/>
      </c>
    </row>
    <row r="682" spans="1:17" ht="14.4" x14ac:dyDescent="0.3">
      <c r="A682" s="116" t="str">
        <f t="shared" si="172"/>
        <v/>
      </c>
      <c r="B682" s="117" t="str">
        <f t="shared" si="173"/>
        <v/>
      </c>
      <c r="C682" s="117" t="str">
        <f t="shared" si="160"/>
        <v/>
      </c>
      <c r="D682" s="117" t="str">
        <f t="shared" si="161"/>
        <v/>
      </c>
      <c r="E682" s="117" t="str">
        <f t="shared" si="162"/>
        <v/>
      </c>
      <c r="F682" s="117" t="str">
        <f t="shared" si="163"/>
        <v/>
      </c>
      <c r="H682" s="117" t="str">
        <f t="shared" si="174"/>
        <v/>
      </c>
      <c r="I682" s="117" t="str">
        <f t="shared" si="164"/>
        <v/>
      </c>
      <c r="J682" s="117" t="str">
        <f t="shared" si="165"/>
        <v/>
      </c>
      <c r="K682" s="117" t="str">
        <f t="shared" si="166"/>
        <v/>
      </c>
      <c r="L682" s="117" t="str">
        <f t="shared" si="167"/>
        <v/>
      </c>
      <c r="M682" s="117" t="str">
        <f t="shared" si="175"/>
        <v/>
      </c>
      <c r="N682" s="117" t="str">
        <f t="shared" si="168"/>
        <v/>
      </c>
      <c r="O682" s="117" t="str">
        <f t="shared" si="169"/>
        <v/>
      </c>
      <c r="P682" s="117" t="str">
        <f t="shared" si="170"/>
        <v/>
      </c>
      <c r="Q682" s="117" t="str">
        <f t="shared" si="171"/>
        <v/>
      </c>
    </row>
    <row r="683" spans="1:17" ht="14.4" x14ac:dyDescent="0.3">
      <c r="A683" s="116" t="str">
        <f t="shared" si="172"/>
        <v/>
      </c>
      <c r="B683" s="117" t="str">
        <f t="shared" si="173"/>
        <v/>
      </c>
      <c r="C683" s="117" t="str">
        <f t="shared" si="160"/>
        <v/>
      </c>
      <c r="D683" s="117" t="str">
        <f t="shared" si="161"/>
        <v/>
      </c>
      <c r="E683" s="117" t="str">
        <f t="shared" si="162"/>
        <v/>
      </c>
      <c r="F683" s="117" t="str">
        <f t="shared" si="163"/>
        <v/>
      </c>
      <c r="H683" s="117" t="str">
        <f t="shared" si="174"/>
        <v/>
      </c>
      <c r="I683" s="117" t="str">
        <f t="shared" si="164"/>
        <v/>
      </c>
      <c r="J683" s="117" t="str">
        <f t="shared" si="165"/>
        <v/>
      </c>
      <c r="K683" s="117" t="str">
        <f t="shared" si="166"/>
        <v/>
      </c>
      <c r="L683" s="117" t="str">
        <f t="shared" si="167"/>
        <v/>
      </c>
      <c r="M683" s="117" t="str">
        <f t="shared" si="175"/>
        <v/>
      </c>
      <c r="N683" s="117" t="str">
        <f t="shared" si="168"/>
        <v/>
      </c>
      <c r="O683" s="117" t="str">
        <f t="shared" si="169"/>
        <v/>
      </c>
      <c r="P683" s="117" t="str">
        <f t="shared" si="170"/>
        <v/>
      </c>
      <c r="Q683" s="117" t="str">
        <f t="shared" si="171"/>
        <v/>
      </c>
    </row>
    <row r="684" spans="1:17" ht="14.4" x14ac:dyDescent="0.3">
      <c r="A684" s="116" t="str">
        <f t="shared" si="172"/>
        <v/>
      </c>
      <c r="B684" s="117" t="str">
        <f t="shared" si="173"/>
        <v/>
      </c>
      <c r="C684" s="117" t="str">
        <f t="shared" si="160"/>
        <v/>
      </c>
      <c r="D684" s="117" t="str">
        <f t="shared" si="161"/>
        <v/>
      </c>
      <c r="E684" s="117" t="str">
        <f t="shared" si="162"/>
        <v/>
      </c>
      <c r="F684" s="117" t="str">
        <f t="shared" si="163"/>
        <v/>
      </c>
      <c r="H684" s="117" t="str">
        <f t="shared" si="174"/>
        <v/>
      </c>
      <c r="I684" s="117" t="str">
        <f t="shared" si="164"/>
        <v/>
      </c>
      <c r="J684" s="117" t="str">
        <f t="shared" si="165"/>
        <v/>
      </c>
      <c r="K684" s="117" t="str">
        <f t="shared" si="166"/>
        <v/>
      </c>
      <c r="L684" s="117" t="str">
        <f t="shared" si="167"/>
        <v/>
      </c>
      <c r="M684" s="117" t="str">
        <f t="shared" si="175"/>
        <v/>
      </c>
      <c r="N684" s="117" t="str">
        <f t="shared" si="168"/>
        <v/>
      </c>
      <c r="O684" s="117" t="str">
        <f t="shared" si="169"/>
        <v/>
      </c>
      <c r="P684" s="117" t="str">
        <f t="shared" si="170"/>
        <v/>
      </c>
      <c r="Q684" s="117" t="str">
        <f t="shared" si="171"/>
        <v/>
      </c>
    </row>
    <row r="685" spans="1:17" ht="14.4" x14ac:dyDescent="0.3">
      <c r="A685" s="116" t="str">
        <f t="shared" si="172"/>
        <v/>
      </c>
      <c r="B685" s="117" t="str">
        <f t="shared" si="173"/>
        <v/>
      </c>
      <c r="C685" s="117" t="str">
        <f t="shared" si="160"/>
        <v/>
      </c>
      <c r="D685" s="117" t="str">
        <f t="shared" si="161"/>
        <v/>
      </c>
      <c r="E685" s="117" t="str">
        <f t="shared" si="162"/>
        <v/>
      </c>
      <c r="F685" s="117" t="str">
        <f t="shared" si="163"/>
        <v/>
      </c>
      <c r="H685" s="117" t="str">
        <f t="shared" si="174"/>
        <v/>
      </c>
      <c r="I685" s="117" t="str">
        <f t="shared" si="164"/>
        <v/>
      </c>
      <c r="J685" s="117" t="str">
        <f t="shared" si="165"/>
        <v/>
      </c>
      <c r="K685" s="117" t="str">
        <f t="shared" si="166"/>
        <v/>
      </c>
      <c r="L685" s="117" t="str">
        <f t="shared" si="167"/>
        <v/>
      </c>
      <c r="M685" s="117" t="str">
        <f t="shared" si="175"/>
        <v/>
      </c>
      <c r="N685" s="117" t="str">
        <f t="shared" si="168"/>
        <v/>
      </c>
      <c r="O685" s="117" t="str">
        <f t="shared" si="169"/>
        <v/>
      </c>
      <c r="P685" s="117" t="str">
        <f t="shared" si="170"/>
        <v/>
      </c>
      <c r="Q685" s="117" t="str">
        <f t="shared" si="171"/>
        <v/>
      </c>
    </row>
    <row r="686" spans="1:17" ht="14.4" x14ac:dyDescent="0.3">
      <c r="A686" s="116" t="str">
        <f t="shared" si="172"/>
        <v/>
      </c>
      <c r="B686" s="117" t="str">
        <f t="shared" si="173"/>
        <v/>
      </c>
      <c r="C686" s="117" t="str">
        <f t="shared" si="160"/>
        <v/>
      </c>
      <c r="D686" s="117" t="str">
        <f t="shared" si="161"/>
        <v/>
      </c>
      <c r="E686" s="117" t="str">
        <f t="shared" si="162"/>
        <v/>
      </c>
      <c r="F686" s="117" t="str">
        <f t="shared" si="163"/>
        <v/>
      </c>
      <c r="H686" s="117" t="str">
        <f t="shared" si="174"/>
        <v/>
      </c>
      <c r="I686" s="117" t="str">
        <f t="shared" si="164"/>
        <v/>
      </c>
      <c r="J686" s="117" t="str">
        <f t="shared" si="165"/>
        <v/>
      </c>
      <c r="K686" s="117" t="str">
        <f t="shared" si="166"/>
        <v/>
      </c>
      <c r="L686" s="117" t="str">
        <f t="shared" si="167"/>
        <v/>
      </c>
      <c r="M686" s="117" t="str">
        <f t="shared" si="175"/>
        <v/>
      </c>
      <c r="N686" s="117" t="str">
        <f t="shared" si="168"/>
        <v/>
      </c>
      <c r="O686" s="117" t="str">
        <f t="shared" si="169"/>
        <v/>
      </c>
      <c r="P686" s="117" t="str">
        <f t="shared" si="170"/>
        <v/>
      </c>
      <c r="Q686" s="117" t="str">
        <f t="shared" si="171"/>
        <v/>
      </c>
    </row>
    <row r="687" spans="1:17" ht="14.4" x14ac:dyDescent="0.3">
      <c r="A687" s="116" t="str">
        <f t="shared" si="172"/>
        <v/>
      </c>
      <c r="B687" s="117" t="str">
        <f t="shared" si="173"/>
        <v/>
      </c>
      <c r="C687" s="117" t="str">
        <f t="shared" si="160"/>
        <v/>
      </c>
      <c r="D687" s="117" t="str">
        <f t="shared" si="161"/>
        <v/>
      </c>
      <c r="E687" s="117" t="str">
        <f t="shared" si="162"/>
        <v/>
      </c>
      <c r="F687" s="117" t="str">
        <f t="shared" si="163"/>
        <v/>
      </c>
      <c r="H687" s="117" t="str">
        <f t="shared" si="174"/>
        <v/>
      </c>
      <c r="I687" s="117" t="str">
        <f t="shared" si="164"/>
        <v/>
      </c>
      <c r="J687" s="117" t="str">
        <f t="shared" si="165"/>
        <v/>
      </c>
      <c r="K687" s="117" t="str">
        <f t="shared" si="166"/>
        <v/>
      </c>
      <c r="L687" s="117" t="str">
        <f t="shared" si="167"/>
        <v/>
      </c>
      <c r="M687" s="117" t="str">
        <f t="shared" si="175"/>
        <v/>
      </c>
      <c r="N687" s="117" t="str">
        <f t="shared" si="168"/>
        <v/>
      </c>
      <c r="O687" s="117" t="str">
        <f t="shared" si="169"/>
        <v/>
      </c>
      <c r="P687" s="117" t="str">
        <f t="shared" si="170"/>
        <v/>
      </c>
      <c r="Q687" s="117" t="str">
        <f t="shared" si="171"/>
        <v/>
      </c>
    </row>
    <row r="688" spans="1:17" ht="14.4" x14ac:dyDescent="0.3">
      <c r="A688" s="116" t="str">
        <f t="shared" si="172"/>
        <v/>
      </c>
      <c r="B688" s="117" t="str">
        <f t="shared" si="173"/>
        <v/>
      </c>
      <c r="C688" s="117" t="str">
        <f t="shared" si="160"/>
        <v/>
      </c>
      <c r="D688" s="117" t="str">
        <f t="shared" si="161"/>
        <v/>
      </c>
      <c r="E688" s="117" t="str">
        <f t="shared" si="162"/>
        <v/>
      </c>
      <c r="F688" s="117" t="str">
        <f t="shared" si="163"/>
        <v/>
      </c>
      <c r="H688" s="117" t="str">
        <f t="shared" si="174"/>
        <v/>
      </c>
      <c r="I688" s="117" t="str">
        <f t="shared" si="164"/>
        <v/>
      </c>
      <c r="J688" s="117" t="str">
        <f t="shared" si="165"/>
        <v/>
      </c>
      <c r="K688" s="117" t="str">
        <f t="shared" si="166"/>
        <v/>
      </c>
      <c r="L688" s="117" t="str">
        <f t="shared" si="167"/>
        <v/>
      </c>
      <c r="M688" s="117" t="str">
        <f t="shared" si="175"/>
        <v/>
      </c>
      <c r="N688" s="117" t="str">
        <f t="shared" si="168"/>
        <v/>
      </c>
      <c r="O688" s="117" t="str">
        <f t="shared" si="169"/>
        <v/>
      </c>
      <c r="P688" s="117" t="str">
        <f t="shared" si="170"/>
        <v/>
      </c>
      <c r="Q688" s="117" t="str">
        <f t="shared" si="171"/>
        <v/>
      </c>
    </row>
    <row r="689" spans="1:17" ht="14.4" x14ac:dyDescent="0.3">
      <c r="A689" s="116" t="str">
        <f t="shared" si="172"/>
        <v/>
      </c>
      <c r="B689" s="117" t="str">
        <f t="shared" si="173"/>
        <v/>
      </c>
      <c r="C689" s="117" t="str">
        <f t="shared" si="160"/>
        <v/>
      </c>
      <c r="D689" s="117" t="str">
        <f t="shared" si="161"/>
        <v/>
      </c>
      <c r="E689" s="117" t="str">
        <f t="shared" si="162"/>
        <v/>
      </c>
      <c r="F689" s="117" t="str">
        <f t="shared" si="163"/>
        <v/>
      </c>
      <c r="H689" s="117" t="str">
        <f t="shared" si="174"/>
        <v/>
      </c>
      <c r="I689" s="117" t="str">
        <f t="shared" si="164"/>
        <v/>
      </c>
      <c r="J689" s="117" t="str">
        <f t="shared" si="165"/>
        <v/>
      </c>
      <c r="K689" s="117" t="str">
        <f t="shared" si="166"/>
        <v/>
      </c>
      <c r="L689" s="117" t="str">
        <f t="shared" si="167"/>
        <v/>
      </c>
      <c r="M689" s="117" t="str">
        <f t="shared" si="175"/>
        <v/>
      </c>
      <c r="N689" s="117" t="str">
        <f t="shared" si="168"/>
        <v/>
      </c>
      <c r="O689" s="117" t="str">
        <f t="shared" si="169"/>
        <v/>
      </c>
      <c r="P689" s="117" t="str">
        <f t="shared" si="170"/>
        <v/>
      </c>
      <c r="Q689" s="117" t="str">
        <f t="shared" si="171"/>
        <v/>
      </c>
    </row>
    <row r="690" spans="1:17" ht="14.4" x14ac:dyDescent="0.3">
      <c r="A690" s="116" t="str">
        <f t="shared" si="172"/>
        <v/>
      </c>
      <c r="B690" s="117" t="str">
        <f t="shared" si="173"/>
        <v/>
      </c>
      <c r="C690" s="117" t="str">
        <f t="shared" si="160"/>
        <v/>
      </c>
      <c r="D690" s="117" t="str">
        <f t="shared" si="161"/>
        <v/>
      </c>
      <c r="E690" s="117" t="str">
        <f t="shared" si="162"/>
        <v/>
      </c>
      <c r="F690" s="117" t="str">
        <f t="shared" si="163"/>
        <v/>
      </c>
      <c r="H690" s="117" t="str">
        <f t="shared" si="174"/>
        <v/>
      </c>
      <c r="I690" s="117" t="str">
        <f t="shared" si="164"/>
        <v/>
      </c>
      <c r="J690" s="117" t="str">
        <f t="shared" si="165"/>
        <v/>
      </c>
      <c r="K690" s="117" t="str">
        <f t="shared" si="166"/>
        <v/>
      </c>
      <c r="L690" s="117" t="str">
        <f t="shared" si="167"/>
        <v/>
      </c>
      <c r="M690" s="117" t="str">
        <f t="shared" si="175"/>
        <v/>
      </c>
      <c r="N690" s="117" t="str">
        <f t="shared" si="168"/>
        <v/>
      </c>
      <c r="O690" s="117" t="str">
        <f t="shared" si="169"/>
        <v/>
      </c>
      <c r="P690" s="117" t="str">
        <f t="shared" si="170"/>
        <v/>
      </c>
      <c r="Q690" s="117" t="str">
        <f t="shared" si="171"/>
        <v/>
      </c>
    </row>
    <row r="691" spans="1:17" ht="14.4" x14ac:dyDescent="0.3">
      <c r="A691" s="116" t="str">
        <f t="shared" si="172"/>
        <v/>
      </c>
      <c r="B691" s="117" t="str">
        <f t="shared" si="173"/>
        <v/>
      </c>
      <c r="C691" s="117" t="str">
        <f t="shared" si="160"/>
        <v/>
      </c>
      <c r="D691" s="117" t="str">
        <f t="shared" si="161"/>
        <v/>
      </c>
      <c r="E691" s="117" t="str">
        <f t="shared" si="162"/>
        <v/>
      </c>
      <c r="F691" s="117" t="str">
        <f t="shared" si="163"/>
        <v/>
      </c>
      <c r="H691" s="117" t="str">
        <f t="shared" si="174"/>
        <v/>
      </c>
      <c r="I691" s="117" t="str">
        <f t="shared" si="164"/>
        <v/>
      </c>
      <c r="J691" s="117" t="str">
        <f t="shared" si="165"/>
        <v/>
      </c>
      <c r="K691" s="117" t="str">
        <f t="shared" si="166"/>
        <v/>
      </c>
      <c r="L691" s="117" t="str">
        <f t="shared" si="167"/>
        <v/>
      </c>
      <c r="M691" s="117" t="str">
        <f t="shared" si="175"/>
        <v/>
      </c>
      <c r="N691" s="117" t="str">
        <f t="shared" si="168"/>
        <v/>
      </c>
      <c r="O691" s="117" t="str">
        <f t="shared" si="169"/>
        <v/>
      </c>
      <c r="P691" s="117" t="str">
        <f t="shared" si="170"/>
        <v/>
      </c>
      <c r="Q691" s="117" t="str">
        <f t="shared" si="171"/>
        <v/>
      </c>
    </row>
    <row r="692" spans="1:17" ht="14.4" x14ac:dyDescent="0.3">
      <c r="A692" s="116" t="str">
        <f t="shared" si="172"/>
        <v/>
      </c>
      <c r="B692" s="117" t="str">
        <f t="shared" si="173"/>
        <v/>
      </c>
      <c r="C692" s="117" t="str">
        <f t="shared" si="160"/>
        <v/>
      </c>
      <c r="D692" s="117" t="str">
        <f t="shared" si="161"/>
        <v/>
      </c>
      <c r="E692" s="117" t="str">
        <f t="shared" si="162"/>
        <v/>
      </c>
      <c r="F692" s="117" t="str">
        <f t="shared" si="163"/>
        <v/>
      </c>
      <c r="H692" s="117" t="str">
        <f t="shared" si="174"/>
        <v/>
      </c>
      <c r="I692" s="117" t="str">
        <f t="shared" si="164"/>
        <v/>
      </c>
      <c r="J692" s="117" t="str">
        <f t="shared" si="165"/>
        <v/>
      </c>
      <c r="K692" s="117" t="str">
        <f t="shared" si="166"/>
        <v/>
      </c>
      <c r="L692" s="117" t="str">
        <f t="shared" si="167"/>
        <v/>
      </c>
      <c r="M692" s="117" t="str">
        <f t="shared" si="175"/>
        <v/>
      </c>
      <c r="N692" s="117" t="str">
        <f t="shared" si="168"/>
        <v/>
      </c>
      <c r="O692" s="117" t="str">
        <f t="shared" si="169"/>
        <v/>
      </c>
      <c r="P692" s="117" t="str">
        <f t="shared" si="170"/>
        <v/>
      </c>
      <c r="Q692" s="117" t="str">
        <f t="shared" si="171"/>
        <v/>
      </c>
    </row>
    <row r="693" spans="1:17" ht="14.4" x14ac:dyDescent="0.3">
      <c r="A693" s="116" t="str">
        <f t="shared" si="172"/>
        <v/>
      </c>
      <c r="B693" s="117" t="str">
        <f t="shared" si="173"/>
        <v/>
      </c>
      <c r="C693" s="117" t="str">
        <f t="shared" si="160"/>
        <v/>
      </c>
      <c r="D693" s="117" t="str">
        <f t="shared" si="161"/>
        <v/>
      </c>
      <c r="E693" s="117" t="str">
        <f t="shared" si="162"/>
        <v/>
      </c>
      <c r="F693" s="117" t="str">
        <f t="shared" si="163"/>
        <v/>
      </c>
      <c r="H693" s="117" t="str">
        <f t="shared" si="174"/>
        <v/>
      </c>
      <c r="I693" s="117" t="str">
        <f t="shared" si="164"/>
        <v/>
      </c>
      <c r="J693" s="117" t="str">
        <f t="shared" si="165"/>
        <v/>
      </c>
      <c r="K693" s="117" t="str">
        <f t="shared" si="166"/>
        <v/>
      </c>
      <c r="L693" s="117" t="str">
        <f t="shared" si="167"/>
        <v/>
      </c>
      <c r="M693" s="117" t="str">
        <f t="shared" si="175"/>
        <v/>
      </c>
      <c r="N693" s="117" t="str">
        <f t="shared" si="168"/>
        <v/>
      </c>
      <c r="O693" s="117" t="str">
        <f t="shared" si="169"/>
        <v/>
      </c>
      <c r="P693" s="117" t="str">
        <f t="shared" si="170"/>
        <v/>
      </c>
      <c r="Q693" s="117" t="str">
        <f t="shared" si="171"/>
        <v/>
      </c>
    </row>
    <row r="694" spans="1:17" ht="14.4" x14ac:dyDescent="0.3">
      <c r="A694" s="116" t="str">
        <f t="shared" si="172"/>
        <v/>
      </c>
      <c r="B694" s="117" t="str">
        <f t="shared" si="173"/>
        <v/>
      </c>
      <c r="C694" s="117" t="str">
        <f t="shared" si="160"/>
        <v/>
      </c>
      <c r="D694" s="117" t="str">
        <f t="shared" si="161"/>
        <v/>
      </c>
      <c r="E694" s="117" t="str">
        <f t="shared" si="162"/>
        <v/>
      </c>
      <c r="F694" s="117" t="str">
        <f t="shared" si="163"/>
        <v/>
      </c>
      <c r="H694" s="117" t="str">
        <f t="shared" si="174"/>
        <v/>
      </c>
      <c r="I694" s="117" t="str">
        <f t="shared" si="164"/>
        <v/>
      </c>
      <c r="J694" s="117" t="str">
        <f t="shared" si="165"/>
        <v/>
      </c>
      <c r="K694" s="117" t="str">
        <f t="shared" si="166"/>
        <v/>
      </c>
      <c r="L694" s="117" t="str">
        <f t="shared" si="167"/>
        <v/>
      </c>
      <c r="M694" s="117" t="str">
        <f t="shared" si="175"/>
        <v/>
      </c>
      <c r="N694" s="117" t="str">
        <f t="shared" si="168"/>
        <v/>
      </c>
      <c r="O694" s="117" t="str">
        <f t="shared" si="169"/>
        <v/>
      </c>
      <c r="P694" s="117" t="str">
        <f t="shared" si="170"/>
        <v/>
      </c>
      <c r="Q694" s="117" t="str">
        <f t="shared" si="171"/>
        <v/>
      </c>
    </row>
    <row r="695" spans="1:17" ht="14.4" x14ac:dyDescent="0.3">
      <c r="A695" s="116" t="str">
        <f t="shared" si="172"/>
        <v/>
      </c>
      <c r="B695" s="117" t="str">
        <f t="shared" si="173"/>
        <v/>
      </c>
      <c r="C695" s="117" t="str">
        <f t="shared" si="160"/>
        <v/>
      </c>
      <c r="D695" s="117" t="str">
        <f t="shared" si="161"/>
        <v/>
      </c>
      <c r="E695" s="117" t="str">
        <f t="shared" si="162"/>
        <v/>
      </c>
      <c r="F695" s="117" t="str">
        <f t="shared" si="163"/>
        <v/>
      </c>
      <c r="H695" s="117" t="str">
        <f t="shared" si="174"/>
        <v/>
      </c>
      <c r="I695" s="117" t="str">
        <f t="shared" si="164"/>
        <v/>
      </c>
      <c r="J695" s="117" t="str">
        <f t="shared" si="165"/>
        <v/>
      </c>
      <c r="K695" s="117" t="str">
        <f t="shared" si="166"/>
        <v/>
      </c>
      <c r="L695" s="117" t="str">
        <f t="shared" si="167"/>
        <v/>
      </c>
      <c r="M695" s="117" t="str">
        <f t="shared" si="175"/>
        <v/>
      </c>
      <c r="N695" s="117" t="str">
        <f t="shared" si="168"/>
        <v/>
      </c>
      <c r="O695" s="117" t="str">
        <f t="shared" si="169"/>
        <v/>
      </c>
      <c r="P695" s="117" t="str">
        <f t="shared" si="170"/>
        <v/>
      </c>
      <c r="Q695" s="117" t="str">
        <f t="shared" si="171"/>
        <v/>
      </c>
    </row>
    <row r="696" spans="1:17" ht="14.4" x14ac:dyDescent="0.3">
      <c r="A696" s="116" t="str">
        <f t="shared" si="172"/>
        <v/>
      </c>
      <c r="B696" s="117" t="str">
        <f t="shared" si="173"/>
        <v/>
      </c>
      <c r="C696" s="117" t="str">
        <f t="shared" si="160"/>
        <v/>
      </c>
      <c r="D696" s="117" t="str">
        <f t="shared" si="161"/>
        <v/>
      </c>
      <c r="E696" s="117" t="str">
        <f t="shared" si="162"/>
        <v/>
      </c>
      <c r="F696" s="117" t="str">
        <f t="shared" si="163"/>
        <v/>
      </c>
      <c r="H696" s="117" t="str">
        <f t="shared" si="174"/>
        <v/>
      </c>
      <c r="I696" s="117" t="str">
        <f t="shared" si="164"/>
        <v/>
      </c>
      <c r="J696" s="117" t="str">
        <f t="shared" si="165"/>
        <v/>
      </c>
      <c r="K696" s="117" t="str">
        <f t="shared" si="166"/>
        <v/>
      </c>
      <c r="L696" s="117" t="str">
        <f t="shared" si="167"/>
        <v/>
      </c>
      <c r="M696" s="117" t="str">
        <f t="shared" si="175"/>
        <v/>
      </c>
      <c r="N696" s="117" t="str">
        <f t="shared" si="168"/>
        <v/>
      </c>
      <c r="O696" s="117" t="str">
        <f t="shared" si="169"/>
        <v/>
      </c>
      <c r="P696" s="117" t="str">
        <f t="shared" si="170"/>
        <v/>
      </c>
      <c r="Q696" s="117" t="str">
        <f t="shared" si="171"/>
        <v/>
      </c>
    </row>
    <row r="697" spans="1:17" ht="14.4" x14ac:dyDescent="0.3">
      <c r="A697" s="116" t="str">
        <f t="shared" si="172"/>
        <v/>
      </c>
      <c r="B697" s="117" t="str">
        <f t="shared" si="173"/>
        <v/>
      </c>
      <c r="C697" s="117" t="str">
        <f t="shared" si="160"/>
        <v/>
      </c>
      <c r="D697" s="117" t="str">
        <f t="shared" si="161"/>
        <v/>
      </c>
      <c r="E697" s="117" t="str">
        <f t="shared" si="162"/>
        <v/>
      </c>
      <c r="F697" s="117" t="str">
        <f t="shared" si="163"/>
        <v/>
      </c>
      <c r="H697" s="117" t="str">
        <f t="shared" si="174"/>
        <v/>
      </c>
      <c r="I697" s="117" t="str">
        <f t="shared" si="164"/>
        <v/>
      </c>
      <c r="J697" s="117" t="str">
        <f t="shared" si="165"/>
        <v/>
      </c>
      <c r="K697" s="117" t="str">
        <f t="shared" si="166"/>
        <v/>
      </c>
      <c r="L697" s="117" t="str">
        <f t="shared" si="167"/>
        <v/>
      </c>
      <c r="M697" s="117" t="str">
        <f t="shared" si="175"/>
        <v/>
      </c>
      <c r="N697" s="117" t="str">
        <f t="shared" si="168"/>
        <v/>
      </c>
      <c r="O697" s="117" t="str">
        <f t="shared" si="169"/>
        <v/>
      </c>
      <c r="P697" s="117" t="str">
        <f t="shared" si="170"/>
        <v/>
      </c>
      <c r="Q697" s="117" t="str">
        <f t="shared" si="171"/>
        <v/>
      </c>
    </row>
    <row r="698" spans="1:17" ht="14.4" x14ac:dyDescent="0.3">
      <c r="A698" s="116" t="str">
        <f t="shared" si="172"/>
        <v/>
      </c>
      <c r="B698" s="117" t="str">
        <f t="shared" si="173"/>
        <v/>
      </c>
      <c r="C698" s="117" t="str">
        <f t="shared" si="160"/>
        <v/>
      </c>
      <c r="D698" s="117" t="str">
        <f t="shared" si="161"/>
        <v/>
      </c>
      <c r="E698" s="117" t="str">
        <f t="shared" si="162"/>
        <v/>
      </c>
      <c r="F698" s="117" t="str">
        <f t="shared" si="163"/>
        <v/>
      </c>
      <c r="H698" s="117" t="str">
        <f t="shared" si="174"/>
        <v/>
      </c>
      <c r="I698" s="117" t="str">
        <f t="shared" si="164"/>
        <v/>
      </c>
      <c r="J698" s="117" t="str">
        <f t="shared" si="165"/>
        <v/>
      </c>
      <c r="K698" s="117" t="str">
        <f t="shared" si="166"/>
        <v/>
      </c>
      <c r="L698" s="117" t="str">
        <f t="shared" si="167"/>
        <v/>
      </c>
      <c r="M698" s="117" t="str">
        <f t="shared" si="175"/>
        <v/>
      </c>
      <c r="N698" s="117" t="str">
        <f t="shared" si="168"/>
        <v/>
      </c>
      <c r="O698" s="117" t="str">
        <f t="shared" si="169"/>
        <v/>
      </c>
      <c r="P698" s="117" t="str">
        <f t="shared" si="170"/>
        <v/>
      </c>
      <c r="Q698" s="117" t="str">
        <f t="shared" si="171"/>
        <v/>
      </c>
    </row>
    <row r="699" spans="1:17" ht="14.4" x14ac:dyDescent="0.3">
      <c r="A699" s="116" t="str">
        <f t="shared" si="172"/>
        <v/>
      </c>
      <c r="B699" s="117" t="str">
        <f t="shared" si="173"/>
        <v/>
      </c>
      <c r="C699" s="117" t="str">
        <f t="shared" si="160"/>
        <v/>
      </c>
      <c r="D699" s="117" t="str">
        <f t="shared" si="161"/>
        <v/>
      </c>
      <c r="E699" s="117" t="str">
        <f t="shared" si="162"/>
        <v/>
      </c>
      <c r="F699" s="117" t="str">
        <f t="shared" si="163"/>
        <v/>
      </c>
      <c r="H699" s="117" t="str">
        <f t="shared" si="174"/>
        <v/>
      </c>
      <c r="I699" s="117" t="str">
        <f t="shared" si="164"/>
        <v/>
      </c>
      <c r="J699" s="117" t="str">
        <f t="shared" si="165"/>
        <v/>
      </c>
      <c r="K699" s="117" t="str">
        <f t="shared" si="166"/>
        <v/>
      </c>
      <c r="L699" s="117" t="str">
        <f t="shared" si="167"/>
        <v/>
      </c>
      <c r="M699" s="117" t="str">
        <f t="shared" si="175"/>
        <v/>
      </c>
      <c r="N699" s="117" t="str">
        <f t="shared" si="168"/>
        <v/>
      </c>
      <c r="O699" s="117" t="str">
        <f t="shared" si="169"/>
        <v/>
      </c>
      <c r="P699" s="117" t="str">
        <f t="shared" si="170"/>
        <v/>
      </c>
      <c r="Q699" s="117" t="str">
        <f t="shared" si="171"/>
        <v/>
      </c>
    </row>
    <row r="700" spans="1:17" ht="14.4" x14ac:dyDescent="0.3">
      <c r="A700" s="116" t="str">
        <f t="shared" si="172"/>
        <v/>
      </c>
      <c r="B700" s="117" t="str">
        <f t="shared" si="173"/>
        <v/>
      </c>
      <c r="C700" s="117" t="str">
        <f t="shared" si="160"/>
        <v/>
      </c>
      <c r="D700" s="117" t="str">
        <f t="shared" si="161"/>
        <v/>
      </c>
      <c r="E700" s="117" t="str">
        <f t="shared" si="162"/>
        <v/>
      </c>
      <c r="F700" s="117" t="str">
        <f t="shared" si="163"/>
        <v/>
      </c>
      <c r="H700" s="117" t="str">
        <f t="shared" si="174"/>
        <v/>
      </c>
      <c r="I700" s="117" t="str">
        <f t="shared" si="164"/>
        <v/>
      </c>
      <c r="J700" s="117" t="str">
        <f t="shared" si="165"/>
        <v/>
      </c>
      <c r="K700" s="117" t="str">
        <f t="shared" si="166"/>
        <v/>
      </c>
      <c r="L700" s="117" t="str">
        <f t="shared" si="167"/>
        <v/>
      </c>
      <c r="M700" s="117" t="str">
        <f t="shared" si="175"/>
        <v/>
      </c>
      <c r="N700" s="117" t="str">
        <f t="shared" si="168"/>
        <v/>
      </c>
      <c r="O700" s="117" t="str">
        <f t="shared" si="169"/>
        <v/>
      </c>
      <c r="P700" s="117" t="str">
        <f t="shared" si="170"/>
        <v/>
      </c>
      <c r="Q700" s="117" t="str">
        <f t="shared" si="171"/>
        <v/>
      </c>
    </row>
    <row r="701" spans="1:17" ht="14.4" x14ac:dyDescent="0.3">
      <c r="A701" s="116" t="str">
        <f t="shared" si="172"/>
        <v/>
      </c>
      <c r="B701" s="117" t="str">
        <f t="shared" si="173"/>
        <v/>
      </c>
      <c r="C701" s="117" t="str">
        <f t="shared" si="160"/>
        <v/>
      </c>
      <c r="D701" s="117" t="str">
        <f t="shared" si="161"/>
        <v/>
      </c>
      <c r="E701" s="117" t="str">
        <f t="shared" si="162"/>
        <v/>
      </c>
      <c r="F701" s="117" t="str">
        <f t="shared" si="163"/>
        <v/>
      </c>
      <c r="H701" s="117" t="str">
        <f t="shared" si="174"/>
        <v/>
      </c>
      <c r="I701" s="117" t="str">
        <f t="shared" si="164"/>
        <v/>
      </c>
      <c r="J701" s="117" t="str">
        <f t="shared" si="165"/>
        <v/>
      </c>
      <c r="K701" s="117" t="str">
        <f t="shared" si="166"/>
        <v/>
      </c>
      <c r="L701" s="117" t="str">
        <f t="shared" si="167"/>
        <v/>
      </c>
      <c r="M701" s="117" t="str">
        <f t="shared" si="175"/>
        <v/>
      </c>
      <c r="N701" s="117" t="str">
        <f t="shared" si="168"/>
        <v/>
      </c>
      <c r="O701" s="117" t="str">
        <f t="shared" si="169"/>
        <v/>
      </c>
      <c r="P701" s="117" t="str">
        <f t="shared" si="170"/>
        <v/>
      </c>
      <c r="Q701" s="117" t="str">
        <f t="shared" si="171"/>
        <v/>
      </c>
    </row>
    <row r="702" spans="1:17" ht="14.4" x14ac:dyDescent="0.3">
      <c r="A702" s="116" t="str">
        <f t="shared" si="172"/>
        <v/>
      </c>
      <c r="B702" s="117" t="str">
        <f t="shared" si="173"/>
        <v/>
      </c>
      <c r="C702" s="117" t="str">
        <f t="shared" si="160"/>
        <v/>
      </c>
      <c r="D702" s="117" t="str">
        <f t="shared" si="161"/>
        <v/>
      </c>
      <c r="E702" s="117" t="str">
        <f t="shared" si="162"/>
        <v/>
      </c>
      <c r="F702" s="117" t="str">
        <f t="shared" si="163"/>
        <v/>
      </c>
      <c r="H702" s="117" t="str">
        <f t="shared" si="174"/>
        <v/>
      </c>
      <c r="I702" s="117" t="str">
        <f t="shared" si="164"/>
        <v/>
      </c>
      <c r="J702" s="117" t="str">
        <f t="shared" si="165"/>
        <v/>
      </c>
      <c r="K702" s="117" t="str">
        <f t="shared" si="166"/>
        <v/>
      </c>
      <c r="L702" s="117" t="str">
        <f t="shared" si="167"/>
        <v/>
      </c>
      <c r="M702" s="117" t="str">
        <f t="shared" si="175"/>
        <v/>
      </c>
      <c r="N702" s="117" t="str">
        <f t="shared" si="168"/>
        <v/>
      </c>
      <c r="O702" s="117" t="str">
        <f t="shared" si="169"/>
        <v/>
      </c>
      <c r="P702" s="117" t="str">
        <f t="shared" si="170"/>
        <v/>
      </c>
      <c r="Q702" s="117" t="str">
        <f t="shared" si="171"/>
        <v/>
      </c>
    </row>
    <row r="703" spans="1:17" ht="14.4" x14ac:dyDescent="0.3">
      <c r="A703" s="116" t="str">
        <f t="shared" si="172"/>
        <v/>
      </c>
      <c r="B703" s="117" t="str">
        <f t="shared" si="173"/>
        <v/>
      </c>
      <c r="C703" s="117" t="str">
        <f t="shared" si="160"/>
        <v/>
      </c>
      <c r="D703" s="117" t="str">
        <f t="shared" si="161"/>
        <v/>
      </c>
      <c r="E703" s="117" t="str">
        <f t="shared" si="162"/>
        <v/>
      </c>
      <c r="F703" s="117" t="str">
        <f t="shared" si="163"/>
        <v/>
      </c>
      <c r="H703" s="117" t="str">
        <f t="shared" si="174"/>
        <v/>
      </c>
      <c r="I703" s="117" t="str">
        <f t="shared" si="164"/>
        <v/>
      </c>
      <c r="J703" s="117" t="str">
        <f t="shared" si="165"/>
        <v/>
      </c>
      <c r="K703" s="117" t="str">
        <f t="shared" si="166"/>
        <v/>
      </c>
      <c r="L703" s="117" t="str">
        <f t="shared" si="167"/>
        <v/>
      </c>
      <c r="M703" s="117" t="str">
        <f t="shared" si="175"/>
        <v/>
      </c>
      <c r="N703" s="117" t="str">
        <f t="shared" si="168"/>
        <v/>
      </c>
      <c r="O703" s="117" t="str">
        <f t="shared" si="169"/>
        <v/>
      </c>
      <c r="P703" s="117" t="str">
        <f t="shared" si="170"/>
        <v/>
      </c>
      <c r="Q703" s="117" t="str">
        <f t="shared" si="171"/>
        <v/>
      </c>
    </row>
    <row r="704" spans="1:17" ht="14.4" x14ac:dyDescent="0.3">
      <c r="A704" s="116" t="str">
        <f t="shared" si="172"/>
        <v/>
      </c>
      <c r="B704" s="117" t="str">
        <f t="shared" si="173"/>
        <v/>
      </c>
      <c r="C704" s="117" t="str">
        <f t="shared" si="160"/>
        <v/>
      </c>
      <c r="D704" s="117" t="str">
        <f t="shared" si="161"/>
        <v/>
      </c>
      <c r="E704" s="117" t="str">
        <f t="shared" si="162"/>
        <v/>
      </c>
      <c r="F704" s="117" t="str">
        <f t="shared" si="163"/>
        <v/>
      </c>
      <c r="H704" s="117" t="str">
        <f t="shared" si="174"/>
        <v/>
      </c>
      <c r="I704" s="117" t="str">
        <f t="shared" si="164"/>
        <v/>
      </c>
      <c r="J704" s="117" t="str">
        <f t="shared" si="165"/>
        <v/>
      </c>
      <c r="K704" s="117" t="str">
        <f t="shared" si="166"/>
        <v/>
      </c>
      <c r="L704" s="117" t="str">
        <f t="shared" si="167"/>
        <v/>
      </c>
      <c r="M704" s="117" t="str">
        <f t="shared" si="175"/>
        <v/>
      </c>
      <c r="N704" s="117" t="str">
        <f t="shared" si="168"/>
        <v/>
      </c>
      <c r="O704" s="117" t="str">
        <f t="shared" si="169"/>
        <v/>
      </c>
      <c r="P704" s="117" t="str">
        <f t="shared" si="170"/>
        <v/>
      </c>
      <c r="Q704" s="117" t="str">
        <f t="shared" si="171"/>
        <v/>
      </c>
    </row>
    <row r="705" spans="1:17" ht="14.4" x14ac:dyDescent="0.3">
      <c r="A705" s="116" t="str">
        <f t="shared" si="172"/>
        <v/>
      </c>
      <c r="B705" s="117" t="str">
        <f t="shared" si="173"/>
        <v/>
      </c>
      <c r="C705" s="117" t="str">
        <f t="shared" si="160"/>
        <v/>
      </c>
      <c r="D705" s="117" t="str">
        <f t="shared" si="161"/>
        <v/>
      </c>
      <c r="E705" s="117" t="str">
        <f t="shared" si="162"/>
        <v/>
      </c>
      <c r="F705" s="117" t="str">
        <f t="shared" si="163"/>
        <v/>
      </c>
      <c r="H705" s="117" t="str">
        <f t="shared" si="174"/>
        <v/>
      </c>
      <c r="I705" s="117" t="str">
        <f t="shared" si="164"/>
        <v/>
      </c>
      <c r="J705" s="117" t="str">
        <f t="shared" si="165"/>
        <v/>
      </c>
      <c r="K705" s="117" t="str">
        <f t="shared" si="166"/>
        <v/>
      </c>
      <c r="L705" s="117" t="str">
        <f t="shared" si="167"/>
        <v/>
      </c>
      <c r="M705" s="117" t="str">
        <f t="shared" si="175"/>
        <v/>
      </c>
      <c r="N705" s="117" t="str">
        <f t="shared" si="168"/>
        <v/>
      </c>
      <c r="O705" s="117" t="str">
        <f t="shared" si="169"/>
        <v/>
      </c>
      <c r="P705" s="117" t="str">
        <f t="shared" si="170"/>
        <v/>
      </c>
      <c r="Q705" s="117" t="str">
        <f t="shared" si="171"/>
        <v/>
      </c>
    </row>
    <row r="706" spans="1:17" ht="14.4" x14ac:dyDescent="0.3">
      <c r="A706" s="116" t="str">
        <f t="shared" si="172"/>
        <v/>
      </c>
      <c r="B706" s="117" t="str">
        <f t="shared" si="173"/>
        <v/>
      </c>
      <c r="C706" s="117" t="str">
        <f t="shared" si="160"/>
        <v/>
      </c>
      <c r="D706" s="117" t="str">
        <f t="shared" si="161"/>
        <v/>
      </c>
      <c r="E706" s="117" t="str">
        <f t="shared" si="162"/>
        <v/>
      </c>
      <c r="F706" s="117" t="str">
        <f t="shared" si="163"/>
        <v/>
      </c>
      <c r="H706" s="117" t="str">
        <f t="shared" si="174"/>
        <v/>
      </c>
      <c r="I706" s="117" t="str">
        <f t="shared" si="164"/>
        <v/>
      </c>
      <c r="J706" s="117" t="str">
        <f t="shared" si="165"/>
        <v/>
      </c>
      <c r="K706" s="117" t="str">
        <f t="shared" si="166"/>
        <v/>
      </c>
      <c r="L706" s="117" t="str">
        <f t="shared" si="167"/>
        <v/>
      </c>
      <c r="M706" s="117" t="str">
        <f t="shared" si="175"/>
        <v/>
      </c>
      <c r="N706" s="117" t="str">
        <f t="shared" si="168"/>
        <v/>
      </c>
      <c r="O706" s="117" t="str">
        <f t="shared" si="169"/>
        <v/>
      </c>
      <c r="P706" s="117" t="str">
        <f t="shared" si="170"/>
        <v/>
      </c>
      <c r="Q706" s="117" t="str">
        <f t="shared" si="171"/>
        <v/>
      </c>
    </row>
    <row r="707" spans="1:17" ht="14.4" x14ac:dyDescent="0.3">
      <c r="A707" s="116" t="str">
        <f t="shared" si="172"/>
        <v/>
      </c>
      <c r="B707" s="117" t="str">
        <f t="shared" si="173"/>
        <v/>
      </c>
      <c r="C707" s="117" t="str">
        <f t="shared" si="160"/>
        <v/>
      </c>
      <c r="D707" s="117" t="str">
        <f t="shared" si="161"/>
        <v/>
      </c>
      <c r="E707" s="117" t="str">
        <f t="shared" si="162"/>
        <v/>
      </c>
      <c r="F707" s="117" t="str">
        <f t="shared" si="163"/>
        <v/>
      </c>
      <c r="H707" s="117" t="str">
        <f t="shared" si="174"/>
        <v/>
      </c>
      <c r="I707" s="117" t="str">
        <f t="shared" si="164"/>
        <v/>
      </c>
      <c r="J707" s="117" t="str">
        <f t="shared" si="165"/>
        <v/>
      </c>
      <c r="K707" s="117" t="str">
        <f t="shared" si="166"/>
        <v/>
      </c>
      <c r="L707" s="117" t="str">
        <f t="shared" si="167"/>
        <v/>
      </c>
      <c r="M707" s="117" t="str">
        <f t="shared" si="175"/>
        <v/>
      </c>
      <c r="N707" s="117" t="str">
        <f t="shared" si="168"/>
        <v/>
      </c>
      <c r="O707" s="117" t="str">
        <f t="shared" si="169"/>
        <v/>
      </c>
      <c r="P707" s="117" t="str">
        <f t="shared" si="170"/>
        <v/>
      </c>
      <c r="Q707" s="117" t="str">
        <f t="shared" si="171"/>
        <v/>
      </c>
    </row>
    <row r="708" spans="1:17" ht="14.4" x14ac:dyDescent="0.3">
      <c r="A708" s="116" t="str">
        <f t="shared" si="172"/>
        <v/>
      </c>
      <c r="B708" s="117" t="str">
        <f t="shared" si="173"/>
        <v/>
      </c>
      <c r="C708" s="117" t="str">
        <f t="shared" si="160"/>
        <v/>
      </c>
      <c r="D708" s="117" t="str">
        <f t="shared" si="161"/>
        <v/>
      </c>
      <c r="E708" s="117" t="str">
        <f t="shared" si="162"/>
        <v/>
      </c>
      <c r="F708" s="117" t="str">
        <f t="shared" si="163"/>
        <v/>
      </c>
      <c r="H708" s="117" t="str">
        <f t="shared" si="174"/>
        <v/>
      </c>
      <c r="I708" s="117" t="str">
        <f t="shared" si="164"/>
        <v/>
      </c>
      <c r="J708" s="117" t="str">
        <f t="shared" si="165"/>
        <v/>
      </c>
      <c r="K708" s="117" t="str">
        <f t="shared" si="166"/>
        <v/>
      </c>
      <c r="L708" s="117" t="str">
        <f t="shared" si="167"/>
        <v/>
      </c>
      <c r="M708" s="117" t="str">
        <f t="shared" si="175"/>
        <v/>
      </c>
      <c r="N708" s="117" t="str">
        <f t="shared" si="168"/>
        <v/>
      </c>
      <c r="O708" s="117" t="str">
        <f t="shared" si="169"/>
        <v/>
      </c>
      <c r="P708" s="117" t="str">
        <f t="shared" si="170"/>
        <v/>
      </c>
      <c r="Q708" s="117" t="str">
        <f t="shared" si="171"/>
        <v/>
      </c>
    </row>
    <row r="709" spans="1:17" ht="14.4" x14ac:dyDescent="0.3">
      <c r="A709" s="116" t="str">
        <f t="shared" si="172"/>
        <v/>
      </c>
      <c r="B709" s="117" t="str">
        <f t="shared" si="173"/>
        <v/>
      </c>
      <c r="C709" s="117" t="str">
        <f t="shared" si="160"/>
        <v/>
      </c>
      <c r="D709" s="117" t="str">
        <f t="shared" si="161"/>
        <v/>
      </c>
      <c r="E709" s="117" t="str">
        <f t="shared" si="162"/>
        <v/>
      </c>
      <c r="F709" s="117" t="str">
        <f t="shared" si="163"/>
        <v/>
      </c>
      <c r="H709" s="117" t="str">
        <f t="shared" si="174"/>
        <v/>
      </c>
      <c r="I709" s="117" t="str">
        <f t="shared" si="164"/>
        <v/>
      </c>
      <c r="J709" s="117" t="str">
        <f t="shared" si="165"/>
        <v/>
      </c>
      <c r="K709" s="117" t="str">
        <f t="shared" si="166"/>
        <v/>
      </c>
      <c r="L709" s="117" t="str">
        <f t="shared" si="167"/>
        <v/>
      </c>
      <c r="M709" s="117" t="str">
        <f t="shared" si="175"/>
        <v/>
      </c>
      <c r="N709" s="117" t="str">
        <f t="shared" si="168"/>
        <v/>
      </c>
      <c r="O709" s="117" t="str">
        <f t="shared" si="169"/>
        <v/>
      </c>
      <c r="P709" s="117" t="str">
        <f t="shared" si="170"/>
        <v/>
      </c>
      <c r="Q709" s="117" t="str">
        <f t="shared" si="171"/>
        <v/>
      </c>
    </row>
    <row r="710" spans="1:17" ht="14.4" x14ac:dyDescent="0.3">
      <c r="A710" s="116" t="str">
        <f t="shared" si="172"/>
        <v/>
      </c>
      <c r="B710" s="117" t="str">
        <f t="shared" si="173"/>
        <v/>
      </c>
      <c r="C710" s="117" t="str">
        <f t="shared" si="160"/>
        <v/>
      </c>
      <c r="D710" s="117" t="str">
        <f t="shared" si="161"/>
        <v/>
      </c>
      <c r="E710" s="117" t="str">
        <f t="shared" si="162"/>
        <v/>
      </c>
      <c r="F710" s="117" t="str">
        <f t="shared" si="163"/>
        <v/>
      </c>
      <c r="H710" s="117" t="str">
        <f t="shared" si="174"/>
        <v/>
      </c>
      <c r="I710" s="117" t="str">
        <f t="shared" si="164"/>
        <v/>
      </c>
      <c r="J710" s="117" t="str">
        <f t="shared" si="165"/>
        <v/>
      </c>
      <c r="K710" s="117" t="str">
        <f t="shared" si="166"/>
        <v/>
      </c>
      <c r="L710" s="117" t="str">
        <f t="shared" si="167"/>
        <v/>
      </c>
      <c r="M710" s="117" t="str">
        <f t="shared" si="175"/>
        <v/>
      </c>
      <c r="N710" s="117" t="str">
        <f t="shared" si="168"/>
        <v/>
      </c>
      <c r="O710" s="117" t="str">
        <f t="shared" si="169"/>
        <v/>
      </c>
      <c r="P710" s="117" t="str">
        <f t="shared" si="170"/>
        <v/>
      </c>
      <c r="Q710" s="117" t="str">
        <f t="shared" si="171"/>
        <v/>
      </c>
    </row>
    <row r="711" spans="1:17" ht="14.4" x14ac:dyDescent="0.3">
      <c r="A711" s="116" t="str">
        <f t="shared" si="172"/>
        <v/>
      </c>
      <c r="B711" s="117" t="str">
        <f t="shared" si="173"/>
        <v/>
      </c>
      <c r="C711" s="117" t="str">
        <f t="shared" si="160"/>
        <v/>
      </c>
      <c r="D711" s="117" t="str">
        <f t="shared" si="161"/>
        <v/>
      </c>
      <c r="E711" s="117" t="str">
        <f t="shared" si="162"/>
        <v/>
      </c>
      <c r="F711" s="117" t="str">
        <f t="shared" si="163"/>
        <v/>
      </c>
      <c r="H711" s="117" t="str">
        <f t="shared" si="174"/>
        <v/>
      </c>
      <c r="I711" s="117" t="str">
        <f t="shared" si="164"/>
        <v/>
      </c>
      <c r="J711" s="117" t="str">
        <f t="shared" si="165"/>
        <v/>
      </c>
      <c r="K711" s="117" t="str">
        <f t="shared" si="166"/>
        <v/>
      </c>
      <c r="L711" s="117" t="str">
        <f t="shared" si="167"/>
        <v/>
      </c>
      <c r="M711" s="117" t="str">
        <f t="shared" si="175"/>
        <v/>
      </c>
      <c r="N711" s="117" t="str">
        <f t="shared" si="168"/>
        <v/>
      </c>
      <c r="O711" s="117" t="str">
        <f t="shared" si="169"/>
        <v/>
      </c>
      <c r="P711" s="117" t="str">
        <f t="shared" si="170"/>
        <v/>
      </c>
      <c r="Q711" s="117" t="str">
        <f t="shared" si="171"/>
        <v/>
      </c>
    </row>
    <row r="712" spans="1:17" ht="14.4" x14ac:dyDescent="0.3">
      <c r="A712" s="116" t="str">
        <f t="shared" si="172"/>
        <v/>
      </c>
      <c r="B712" s="117" t="str">
        <f t="shared" si="173"/>
        <v/>
      </c>
      <c r="C712" s="117" t="str">
        <f t="shared" si="160"/>
        <v/>
      </c>
      <c r="D712" s="117" t="str">
        <f t="shared" si="161"/>
        <v/>
      </c>
      <c r="E712" s="117" t="str">
        <f t="shared" si="162"/>
        <v/>
      </c>
      <c r="F712" s="117" t="str">
        <f t="shared" si="163"/>
        <v/>
      </c>
      <c r="H712" s="117" t="str">
        <f t="shared" si="174"/>
        <v/>
      </c>
      <c r="I712" s="117" t="str">
        <f t="shared" si="164"/>
        <v/>
      </c>
      <c r="J712" s="117" t="str">
        <f t="shared" si="165"/>
        <v/>
      </c>
      <c r="K712" s="117" t="str">
        <f t="shared" si="166"/>
        <v/>
      </c>
      <c r="L712" s="117" t="str">
        <f t="shared" si="167"/>
        <v/>
      </c>
      <c r="M712" s="117" t="str">
        <f t="shared" si="175"/>
        <v/>
      </c>
      <c r="N712" s="117" t="str">
        <f t="shared" si="168"/>
        <v/>
      </c>
      <c r="O712" s="117" t="str">
        <f t="shared" si="169"/>
        <v/>
      </c>
      <c r="P712" s="117" t="str">
        <f t="shared" si="170"/>
        <v/>
      </c>
      <c r="Q712" s="117" t="str">
        <f t="shared" si="171"/>
        <v/>
      </c>
    </row>
    <row r="713" spans="1:17" ht="14.4" x14ac:dyDescent="0.3">
      <c r="A713" s="116" t="str">
        <f t="shared" si="172"/>
        <v/>
      </c>
      <c r="B713" s="117" t="str">
        <f t="shared" si="173"/>
        <v/>
      </c>
      <c r="C713" s="117" t="str">
        <f t="shared" si="160"/>
        <v/>
      </c>
      <c r="D713" s="117" t="str">
        <f t="shared" si="161"/>
        <v/>
      </c>
      <c r="E713" s="117" t="str">
        <f t="shared" si="162"/>
        <v/>
      </c>
      <c r="F713" s="117" t="str">
        <f t="shared" si="163"/>
        <v/>
      </c>
      <c r="H713" s="117" t="str">
        <f t="shared" si="174"/>
        <v/>
      </c>
      <c r="I713" s="117" t="str">
        <f t="shared" si="164"/>
        <v/>
      </c>
      <c r="J713" s="117" t="str">
        <f t="shared" si="165"/>
        <v/>
      </c>
      <c r="K713" s="117" t="str">
        <f t="shared" si="166"/>
        <v/>
      </c>
      <c r="L713" s="117" t="str">
        <f t="shared" si="167"/>
        <v/>
      </c>
      <c r="M713" s="117" t="str">
        <f t="shared" si="175"/>
        <v/>
      </c>
      <c r="N713" s="117" t="str">
        <f t="shared" si="168"/>
        <v/>
      </c>
      <c r="O713" s="117" t="str">
        <f t="shared" si="169"/>
        <v/>
      </c>
      <c r="P713" s="117" t="str">
        <f t="shared" si="170"/>
        <v/>
      </c>
      <c r="Q713" s="117" t="str">
        <f t="shared" si="171"/>
        <v/>
      </c>
    </row>
    <row r="714" spans="1:17" ht="14.4" x14ac:dyDescent="0.3">
      <c r="A714" s="116" t="str">
        <f t="shared" si="172"/>
        <v/>
      </c>
      <c r="B714" s="117" t="str">
        <f t="shared" si="173"/>
        <v/>
      </c>
      <c r="C714" s="117" t="str">
        <f t="shared" si="160"/>
        <v/>
      </c>
      <c r="D714" s="117" t="str">
        <f t="shared" si="161"/>
        <v/>
      </c>
      <c r="E714" s="117" t="str">
        <f t="shared" si="162"/>
        <v/>
      </c>
      <c r="F714" s="117" t="str">
        <f t="shared" si="163"/>
        <v/>
      </c>
      <c r="H714" s="117" t="str">
        <f t="shared" si="174"/>
        <v/>
      </c>
      <c r="I714" s="117" t="str">
        <f t="shared" si="164"/>
        <v/>
      </c>
      <c r="J714" s="117" t="str">
        <f t="shared" si="165"/>
        <v/>
      </c>
      <c r="K714" s="117" t="str">
        <f t="shared" si="166"/>
        <v/>
      </c>
      <c r="L714" s="117" t="str">
        <f t="shared" si="167"/>
        <v/>
      </c>
      <c r="M714" s="117" t="str">
        <f t="shared" si="175"/>
        <v/>
      </c>
      <c r="N714" s="117" t="str">
        <f t="shared" si="168"/>
        <v/>
      </c>
      <c r="O714" s="117" t="str">
        <f t="shared" si="169"/>
        <v/>
      </c>
      <c r="P714" s="117" t="str">
        <f t="shared" si="170"/>
        <v/>
      </c>
      <c r="Q714" s="117" t="str">
        <f t="shared" si="171"/>
        <v/>
      </c>
    </row>
    <row r="715" spans="1:17" ht="14.4" x14ac:dyDescent="0.3">
      <c r="A715" s="116" t="str">
        <f t="shared" si="172"/>
        <v/>
      </c>
      <c r="B715" s="117" t="str">
        <f t="shared" si="173"/>
        <v/>
      </c>
      <c r="C715" s="117" t="str">
        <f t="shared" si="160"/>
        <v/>
      </c>
      <c r="D715" s="117" t="str">
        <f t="shared" si="161"/>
        <v/>
      </c>
      <c r="E715" s="117" t="str">
        <f t="shared" si="162"/>
        <v/>
      </c>
      <c r="F715" s="117" t="str">
        <f t="shared" si="163"/>
        <v/>
      </c>
      <c r="H715" s="117" t="str">
        <f t="shared" si="174"/>
        <v/>
      </c>
      <c r="I715" s="117" t="str">
        <f t="shared" si="164"/>
        <v/>
      </c>
      <c r="J715" s="117" t="str">
        <f t="shared" si="165"/>
        <v/>
      </c>
      <c r="K715" s="117" t="str">
        <f t="shared" si="166"/>
        <v/>
      </c>
      <c r="L715" s="117" t="str">
        <f t="shared" si="167"/>
        <v/>
      </c>
      <c r="M715" s="117" t="str">
        <f t="shared" si="175"/>
        <v/>
      </c>
      <c r="N715" s="117" t="str">
        <f t="shared" si="168"/>
        <v/>
      </c>
      <c r="O715" s="117" t="str">
        <f t="shared" si="169"/>
        <v/>
      </c>
      <c r="P715" s="117" t="str">
        <f t="shared" si="170"/>
        <v/>
      </c>
      <c r="Q715" s="117" t="str">
        <f t="shared" si="171"/>
        <v/>
      </c>
    </row>
    <row r="716" spans="1:17" ht="14.4" x14ac:dyDescent="0.3">
      <c r="A716" s="116" t="str">
        <f t="shared" si="172"/>
        <v/>
      </c>
      <c r="B716" s="117" t="str">
        <f t="shared" si="173"/>
        <v/>
      </c>
      <c r="C716" s="117" t="str">
        <f t="shared" si="160"/>
        <v/>
      </c>
      <c r="D716" s="117" t="str">
        <f t="shared" si="161"/>
        <v/>
      </c>
      <c r="E716" s="117" t="str">
        <f t="shared" si="162"/>
        <v/>
      </c>
      <c r="F716" s="117" t="str">
        <f t="shared" si="163"/>
        <v/>
      </c>
      <c r="H716" s="117" t="str">
        <f t="shared" si="174"/>
        <v/>
      </c>
      <c r="I716" s="117" t="str">
        <f t="shared" si="164"/>
        <v/>
      </c>
      <c r="J716" s="117" t="str">
        <f t="shared" si="165"/>
        <v/>
      </c>
      <c r="K716" s="117" t="str">
        <f t="shared" si="166"/>
        <v/>
      </c>
      <c r="L716" s="117" t="str">
        <f t="shared" si="167"/>
        <v/>
      </c>
      <c r="M716" s="117" t="str">
        <f t="shared" si="175"/>
        <v/>
      </c>
      <c r="N716" s="117" t="str">
        <f t="shared" si="168"/>
        <v/>
      </c>
      <c r="O716" s="117" t="str">
        <f t="shared" si="169"/>
        <v/>
      </c>
      <c r="P716" s="117" t="str">
        <f t="shared" si="170"/>
        <v/>
      </c>
      <c r="Q716" s="117" t="str">
        <f t="shared" si="171"/>
        <v/>
      </c>
    </row>
    <row r="717" spans="1:17" ht="14.4" x14ac:dyDescent="0.3">
      <c r="A717" s="116" t="str">
        <f t="shared" si="172"/>
        <v/>
      </c>
      <c r="B717" s="117" t="str">
        <f t="shared" si="173"/>
        <v/>
      </c>
      <c r="C717" s="117" t="str">
        <f t="shared" si="160"/>
        <v/>
      </c>
      <c r="D717" s="117" t="str">
        <f t="shared" si="161"/>
        <v/>
      </c>
      <c r="E717" s="117" t="str">
        <f t="shared" si="162"/>
        <v/>
      </c>
      <c r="F717" s="117" t="str">
        <f t="shared" si="163"/>
        <v/>
      </c>
      <c r="H717" s="117" t="str">
        <f t="shared" si="174"/>
        <v/>
      </c>
      <c r="I717" s="117" t="str">
        <f t="shared" si="164"/>
        <v/>
      </c>
      <c r="J717" s="117" t="str">
        <f t="shared" si="165"/>
        <v/>
      </c>
      <c r="K717" s="117" t="str">
        <f t="shared" si="166"/>
        <v/>
      </c>
      <c r="L717" s="117" t="str">
        <f t="shared" si="167"/>
        <v/>
      </c>
      <c r="M717" s="117" t="str">
        <f t="shared" si="175"/>
        <v/>
      </c>
      <c r="N717" s="117" t="str">
        <f t="shared" si="168"/>
        <v/>
      </c>
      <c r="O717" s="117" t="str">
        <f t="shared" si="169"/>
        <v/>
      </c>
      <c r="P717" s="117" t="str">
        <f t="shared" si="170"/>
        <v/>
      </c>
      <c r="Q717" s="117" t="str">
        <f t="shared" si="171"/>
        <v/>
      </c>
    </row>
    <row r="718" spans="1:17" ht="14.4" x14ac:dyDescent="0.3">
      <c r="A718" s="116" t="str">
        <f t="shared" si="172"/>
        <v/>
      </c>
      <c r="B718" s="117" t="str">
        <f t="shared" si="173"/>
        <v/>
      </c>
      <c r="C718" s="117" t="str">
        <f t="shared" si="160"/>
        <v/>
      </c>
      <c r="D718" s="117" t="str">
        <f t="shared" si="161"/>
        <v/>
      </c>
      <c r="E718" s="117" t="str">
        <f t="shared" si="162"/>
        <v/>
      </c>
      <c r="F718" s="117" t="str">
        <f t="shared" si="163"/>
        <v/>
      </c>
      <c r="H718" s="117" t="str">
        <f t="shared" si="174"/>
        <v/>
      </c>
      <c r="I718" s="117" t="str">
        <f t="shared" si="164"/>
        <v/>
      </c>
      <c r="J718" s="117" t="str">
        <f t="shared" si="165"/>
        <v/>
      </c>
      <c r="K718" s="117" t="str">
        <f t="shared" si="166"/>
        <v/>
      </c>
      <c r="L718" s="117" t="str">
        <f t="shared" si="167"/>
        <v/>
      </c>
      <c r="M718" s="117" t="str">
        <f t="shared" si="175"/>
        <v/>
      </c>
      <c r="N718" s="117" t="str">
        <f t="shared" si="168"/>
        <v/>
      </c>
      <c r="O718" s="117" t="str">
        <f t="shared" si="169"/>
        <v/>
      </c>
      <c r="P718" s="117" t="str">
        <f t="shared" si="170"/>
        <v/>
      </c>
      <c r="Q718" s="117" t="str">
        <f t="shared" si="171"/>
        <v/>
      </c>
    </row>
    <row r="719" spans="1:17" ht="14.4" x14ac:dyDescent="0.3">
      <c r="A719" s="116" t="str">
        <f t="shared" si="172"/>
        <v/>
      </c>
      <c r="B719" s="117" t="str">
        <f t="shared" si="173"/>
        <v/>
      </c>
      <c r="C719" s="117" t="str">
        <f t="shared" si="160"/>
        <v/>
      </c>
      <c r="D719" s="117" t="str">
        <f t="shared" si="161"/>
        <v/>
      </c>
      <c r="E719" s="117" t="str">
        <f t="shared" si="162"/>
        <v/>
      </c>
      <c r="F719" s="117" t="str">
        <f t="shared" si="163"/>
        <v/>
      </c>
      <c r="H719" s="117" t="str">
        <f t="shared" si="174"/>
        <v/>
      </c>
      <c r="I719" s="117" t="str">
        <f t="shared" si="164"/>
        <v/>
      </c>
      <c r="J719" s="117" t="str">
        <f t="shared" si="165"/>
        <v/>
      </c>
      <c r="K719" s="117" t="str">
        <f t="shared" si="166"/>
        <v/>
      </c>
      <c r="L719" s="117" t="str">
        <f t="shared" si="167"/>
        <v/>
      </c>
      <c r="M719" s="117" t="str">
        <f t="shared" si="175"/>
        <v/>
      </c>
      <c r="N719" s="117" t="str">
        <f t="shared" si="168"/>
        <v/>
      </c>
      <c r="O719" s="117" t="str">
        <f t="shared" si="169"/>
        <v/>
      </c>
      <c r="P719" s="117" t="str">
        <f t="shared" si="170"/>
        <v/>
      </c>
      <c r="Q719" s="117" t="str">
        <f t="shared" si="171"/>
        <v/>
      </c>
    </row>
    <row r="720" spans="1:17" ht="14.4" x14ac:dyDescent="0.3">
      <c r="A720" s="116" t="str">
        <f t="shared" si="172"/>
        <v/>
      </c>
      <c r="B720" s="117" t="str">
        <f t="shared" si="173"/>
        <v/>
      </c>
      <c r="C720" s="117" t="str">
        <f t="shared" si="160"/>
        <v/>
      </c>
      <c r="D720" s="117" t="str">
        <f t="shared" si="161"/>
        <v/>
      </c>
      <c r="E720" s="117" t="str">
        <f t="shared" si="162"/>
        <v/>
      </c>
      <c r="F720" s="117" t="str">
        <f t="shared" si="163"/>
        <v/>
      </c>
      <c r="H720" s="117" t="str">
        <f t="shared" si="174"/>
        <v/>
      </c>
      <c r="I720" s="117" t="str">
        <f t="shared" si="164"/>
        <v/>
      </c>
      <c r="J720" s="117" t="str">
        <f t="shared" si="165"/>
        <v/>
      </c>
      <c r="K720" s="117" t="str">
        <f t="shared" si="166"/>
        <v/>
      </c>
      <c r="L720" s="117" t="str">
        <f t="shared" si="167"/>
        <v/>
      </c>
      <c r="M720" s="117" t="str">
        <f t="shared" si="175"/>
        <v/>
      </c>
      <c r="N720" s="117" t="str">
        <f t="shared" si="168"/>
        <v/>
      </c>
      <c r="O720" s="117" t="str">
        <f t="shared" si="169"/>
        <v/>
      </c>
      <c r="P720" s="117" t="str">
        <f t="shared" si="170"/>
        <v/>
      </c>
      <c r="Q720" s="117" t="str">
        <f t="shared" si="171"/>
        <v/>
      </c>
    </row>
    <row r="721" spans="1:17" ht="14.4" x14ac:dyDescent="0.3">
      <c r="A721" s="116" t="str">
        <f t="shared" si="172"/>
        <v/>
      </c>
      <c r="B721" s="117" t="str">
        <f t="shared" si="173"/>
        <v/>
      </c>
      <c r="C721" s="117" t="str">
        <f t="shared" si="160"/>
        <v/>
      </c>
      <c r="D721" s="117" t="str">
        <f t="shared" si="161"/>
        <v/>
      </c>
      <c r="E721" s="117" t="str">
        <f t="shared" si="162"/>
        <v/>
      </c>
      <c r="F721" s="117" t="str">
        <f t="shared" si="163"/>
        <v/>
      </c>
      <c r="H721" s="117" t="str">
        <f t="shared" si="174"/>
        <v/>
      </c>
      <c r="I721" s="117" t="str">
        <f t="shared" si="164"/>
        <v/>
      </c>
      <c r="J721" s="117" t="str">
        <f t="shared" si="165"/>
        <v/>
      </c>
      <c r="K721" s="117" t="str">
        <f t="shared" si="166"/>
        <v/>
      </c>
      <c r="L721" s="117" t="str">
        <f t="shared" si="167"/>
        <v/>
      </c>
      <c r="M721" s="117" t="str">
        <f t="shared" si="175"/>
        <v/>
      </c>
      <c r="N721" s="117" t="str">
        <f t="shared" si="168"/>
        <v/>
      </c>
      <c r="O721" s="117" t="str">
        <f t="shared" si="169"/>
        <v/>
      </c>
      <c r="P721" s="117" t="str">
        <f t="shared" si="170"/>
        <v/>
      </c>
      <c r="Q721" s="117" t="str">
        <f t="shared" si="171"/>
        <v/>
      </c>
    </row>
    <row r="722" spans="1:17" ht="14.4" x14ac:dyDescent="0.3">
      <c r="A722" s="116" t="str">
        <f t="shared" si="172"/>
        <v/>
      </c>
      <c r="B722" s="117" t="str">
        <f t="shared" si="173"/>
        <v/>
      </c>
      <c r="C722" s="117" t="str">
        <f t="shared" ref="C722:C737" si="176">IF($B722="","",MIN($B$7,$B722+$D722))</f>
        <v/>
      </c>
      <c r="D722" s="117" t="str">
        <f t="shared" ref="D722:D737" si="177">IF($B722="","",$B722*($B$6/12))</f>
        <v/>
      </c>
      <c r="E722" s="117" t="str">
        <f t="shared" ref="E722:E737" si="178">IF($B722="","",$C722-$D722)</f>
        <v/>
      </c>
      <c r="F722" s="117" t="str">
        <f t="shared" ref="F722:F737" si="179">IF($B722="","",MAX($B722+$D722-$C722,0))</f>
        <v/>
      </c>
      <c r="H722" s="117" t="str">
        <f t="shared" si="174"/>
        <v/>
      </c>
      <c r="I722" s="117" t="str">
        <f t="shared" ref="I722:I737" si="180">IF($H722="","",MIN($B$13,$H722+$J722))</f>
        <v/>
      </c>
      <c r="J722" s="117" t="str">
        <f t="shared" ref="J722:J737" si="181">IF($H722="","",$H722*(IF($A722&lt;=$B$11,$B$10,$B$12)/12))</f>
        <v/>
      </c>
      <c r="K722" s="117" t="str">
        <f t="shared" ref="K722:K737" si="182">IF($H722="","",$I722-$J722)</f>
        <v/>
      </c>
      <c r="L722" s="117" t="str">
        <f t="shared" ref="L722:L737" si="183">IF($H722="","",MAX($H722+$J722-$I722,0))</f>
        <v/>
      </c>
      <c r="M722" s="117" t="str">
        <f t="shared" si="175"/>
        <v/>
      </c>
      <c r="N722" s="117" t="str">
        <f t="shared" ref="N722:N737" si="184">IF($M722="","",MIN($B$14,$M722+$O722))</f>
        <v/>
      </c>
      <c r="O722" s="117" t="str">
        <f t="shared" ref="O722:O737" si="185">IF($M722="","",$M722*($B$6/12))</f>
        <v/>
      </c>
      <c r="P722" s="117" t="str">
        <f t="shared" ref="P722:P737" si="186">IF($M722="","",$N722-$O722)</f>
        <v/>
      </c>
      <c r="Q722" s="117" t="str">
        <f t="shared" ref="Q722:Q737" si="187">IF($M722="","",MAX($M722+$O722-$N722,0))</f>
        <v/>
      </c>
    </row>
    <row r="723" spans="1:17" ht="14.4" x14ac:dyDescent="0.3">
      <c r="A723" s="116" t="str">
        <f t="shared" ref="A723:A737" si="188">IF(AND(N($F722)&lt;=0,N($L722)&lt;=0,N($Q722)&lt;=0),"",$A722+1)</f>
        <v/>
      </c>
      <c r="B723" s="117" t="str">
        <f t="shared" ref="B723:B737" si="189">IF(N($F722)&lt;=0,"",$F722)</f>
        <v/>
      </c>
      <c r="C723" s="117" t="str">
        <f t="shared" si="176"/>
        <v/>
      </c>
      <c r="D723" s="117" t="str">
        <f t="shared" si="177"/>
        <v/>
      </c>
      <c r="E723" s="117" t="str">
        <f t="shared" si="178"/>
        <v/>
      </c>
      <c r="F723" s="117" t="str">
        <f t="shared" si="179"/>
        <v/>
      </c>
      <c r="H723" s="117" t="str">
        <f t="shared" ref="H723:H737" si="190">IF(N($L722)&lt;=0,"",$L722)</f>
        <v/>
      </c>
      <c r="I723" s="117" t="str">
        <f t="shared" si="180"/>
        <v/>
      </c>
      <c r="J723" s="117" t="str">
        <f t="shared" si="181"/>
        <v/>
      </c>
      <c r="K723" s="117" t="str">
        <f t="shared" si="182"/>
        <v/>
      </c>
      <c r="L723" s="117" t="str">
        <f t="shared" si="183"/>
        <v/>
      </c>
      <c r="M723" s="117" t="str">
        <f t="shared" ref="M723:M737" si="191">IF(N($Q722)&lt;=0,"",$Q722)</f>
        <v/>
      </c>
      <c r="N723" s="117" t="str">
        <f t="shared" si="184"/>
        <v/>
      </c>
      <c r="O723" s="117" t="str">
        <f t="shared" si="185"/>
        <v/>
      </c>
      <c r="P723" s="117" t="str">
        <f t="shared" si="186"/>
        <v/>
      </c>
      <c r="Q723" s="117" t="str">
        <f t="shared" si="187"/>
        <v/>
      </c>
    </row>
    <row r="724" spans="1:17" ht="14.4" x14ac:dyDescent="0.3">
      <c r="A724" s="116" t="str">
        <f t="shared" si="188"/>
        <v/>
      </c>
      <c r="B724" s="117" t="str">
        <f t="shared" si="189"/>
        <v/>
      </c>
      <c r="C724" s="117" t="str">
        <f t="shared" si="176"/>
        <v/>
      </c>
      <c r="D724" s="117" t="str">
        <f t="shared" si="177"/>
        <v/>
      </c>
      <c r="E724" s="117" t="str">
        <f t="shared" si="178"/>
        <v/>
      </c>
      <c r="F724" s="117" t="str">
        <f t="shared" si="179"/>
        <v/>
      </c>
      <c r="H724" s="117" t="str">
        <f t="shared" si="190"/>
        <v/>
      </c>
      <c r="I724" s="117" t="str">
        <f t="shared" si="180"/>
        <v/>
      </c>
      <c r="J724" s="117" t="str">
        <f t="shared" si="181"/>
        <v/>
      </c>
      <c r="K724" s="117" t="str">
        <f t="shared" si="182"/>
        <v/>
      </c>
      <c r="L724" s="117" t="str">
        <f t="shared" si="183"/>
        <v/>
      </c>
      <c r="M724" s="117" t="str">
        <f t="shared" si="191"/>
        <v/>
      </c>
      <c r="N724" s="117" t="str">
        <f t="shared" si="184"/>
        <v/>
      </c>
      <c r="O724" s="117" t="str">
        <f t="shared" si="185"/>
        <v/>
      </c>
      <c r="P724" s="117" t="str">
        <f t="shared" si="186"/>
        <v/>
      </c>
      <c r="Q724" s="117" t="str">
        <f t="shared" si="187"/>
        <v/>
      </c>
    </row>
    <row r="725" spans="1:17" ht="14.4" x14ac:dyDescent="0.3">
      <c r="A725" s="116" t="str">
        <f t="shared" si="188"/>
        <v/>
      </c>
      <c r="B725" s="117" t="str">
        <f t="shared" si="189"/>
        <v/>
      </c>
      <c r="C725" s="117" t="str">
        <f t="shared" si="176"/>
        <v/>
      </c>
      <c r="D725" s="117" t="str">
        <f t="shared" si="177"/>
        <v/>
      </c>
      <c r="E725" s="117" t="str">
        <f t="shared" si="178"/>
        <v/>
      </c>
      <c r="F725" s="117" t="str">
        <f t="shared" si="179"/>
        <v/>
      </c>
      <c r="H725" s="117" t="str">
        <f t="shared" si="190"/>
        <v/>
      </c>
      <c r="I725" s="117" t="str">
        <f t="shared" si="180"/>
        <v/>
      </c>
      <c r="J725" s="117" t="str">
        <f t="shared" si="181"/>
        <v/>
      </c>
      <c r="K725" s="117" t="str">
        <f t="shared" si="182"/>
        <v/>
      </c>
      <c r="L725" s="117" t="str">
        <f t="shared" si="183"/>
        <v/>
      </c>
      <c r="M725" s="117" t="str">
        <f t="shared" si="191"/>
        <v/>
      </c>
      <c r="N725" s="117" t="str">
        <f t="shared" si="184"/>
        <v/>
      </c>
      <c r="O725" s="117" t="str">
        <f t="shared" si="185"/>
        <v/>
      </c>
      <c r="P725" s="117" t="str">
        <f t="shared" si="186"/>
        <v/>
      </c>
      <c r="Q725" s="117" t="str">
        <f t="shared" si="187"/>
        <v/>
      </c>
    </row>
    <row r="726" spans="1:17" ht="14.4" x14ac:dyDescent="0.3">
      <c r="A726" s="116" t="str">
        <f t="shared" si="188"/>
        <v/>
      </c>
      <c r="B726" s="117" t="str">
        <f t="shared" si="189"/>
        <v/>
      </c>
      <c r="C726" s="117" t="str">
        <f t="shared" si="176"/>
        <v/>
      </c>
      <c r="D726" s="117" t="str">
        <f t="shared" si="177"/>
        <v/>
      </c>
      <c r="E726" s="117" t="str">
        <f t="shared" si="178"/>
        <v/>
      </c>
      <c r="F726" s="117" t="str">
        <f t="shared" si="179"/>
        <v/>
      </c>
      <c r="H726" s="117" t="str">
        <f t="shared" si="190"/>
        <v/>
      </c>
      <c r="I726" s="117" t="str">
        <f t="shared" si="180"/>
        <v/>
      </c>
      <c r="J726" s="117" t="str">
        <f t="shared" si="181"/>
        <v/>
      </c>
      <c r="K726" s="117" t="str">
        <f t="shared" si="182"/>
        <v/>
      </c>
      <c r="L726" s="117" t="str">
        <f t="shared" si="183"/>
        <v/>
      </c>
      <c r="M726" s="117" t="str">
        <f t="shared" si="191"/>
        <v/>
      </c>
      <c r="N726" s="117" t="str">
        <f t="shared" si="184"/>
        <v/>
      </c>
      <c r="O726" s="117" t="str">
        <f t="shared" si="185"/>
        <v/>
      </c>
      <c r="P726" s="117" t="str">
        <f t="shared" si="186"/>
        <v/>
      </c>
      <c r="Q726" s="117" t="str">
        <f t="shared" si="187"/>
        <v/>
      </c>
    </row>
    <row r="727" spans="1:17" ht="14.4" x14ac:dyDescent="0.3">
      <c r="A727" s="116" t="str">
        <f t="shared" si="188"/>
        <v/>
      </c>
      <c r="B727" s="117" t="str">
        <f t="shared" si="189"/>
        <v/>
      </c>
      <c r="C727" s="117" t="str">
        <f t="shared" si="176"/>
        <v/>
      </c>
      <c r="D727" s="117" t="str">
        <f t="shared" si="177"/>
        <v/>
      </c>
      <c r="E727" s="117" t="str">
        <f t="shared" si="178"/>
        <v/>
      </c>
      <c r="F727" s="117" t="str">
        <f t="shared" si="179"/>
        <v/>
      </c>
      <c r="H727" s="117" t="str">
        <f t="shared" si="190"/>
        <v/>
      </c>
      <c r="I727" s="117" t="str">
        <f t="shared" si="180"/>
        <v/>
      </c>
      <c r="J727" s="117" t="str">
        <f t="shared" si="181"/>
        <v/>
      </c>
      <c r="K727" s="117" t="str">
        <f t="shared" si="182"/>
        <v/>
      </c>
      <c r="L727" s="117" t="str">
        <f t="shared" si="183"/>
        <v/>
      </c>
      <c r="M727" s="117" t="str">
        <f t="shared" si="191"/>
        <v/>
      </c>
      <c r="N727" s="117" t="str">
        <f t="shared" si="184"/>
        <v/>
      </c>
      <c r="O727" s="117" t="str">
        <f t="shared" si="185"/>
        <v/>
      </c>
      <c r="P727" s="117" t="str">
        <f t="shared" si="186"/>
        <v/>
      </c>
      <c r="Q727" s="117" t="str">
        <f t="shared" si="187"/>
        <v/>
      </c>
    </row>
    <row r="728" spans="1:17" ht="14.4" x14ac:dyDescent="0.3">
      <c r="A728" s="116" t="str">
        <f t="shared" si="188"/>
        <v/>
      </c>
      <c r="B728" s="117" t="str">
        <f t="shared" si="189"/>
        <v/>
      </c>
      <c r="C728" s="117" t="str">
        <f t="shared" si="176"/>
        <v/>
      </c>
      <c r="D728" s="117" t="str">
        <f t="shared" si="177"/>
        <v/>
      </c>
      <c r="E728" s="117" t="str">
        <f t="shared" si="178"/>
        <v/>
      </c>
      <c r="F728" s="117" t="str">
        <f t="shared" si="179"/>
        <v/>
      </c>
      <c r="H728" s="117" t="str">
        <f t="shared" si="190"/>
        <v/>
      </c>
      <c r="I728" s="117" t="str">
        <f t="shared" si="180"/>
        <v/>
      </c>
      <c r="J728" s="117" t="str">
        <f t="shared" si="181"/>
        <v/>
      </c>
      <c r="K728" s="117" t="str">
        <f t="shared" si="182"/>
        <v/>
      </c>
      <c r="L728" s="117" t="str">
        <f t="shared" si="183"/>
        <v/>
      </c>
      <c r="M728" s="117" t="str">
        <f t="shared" si="191"/>
        <v/>
      </c>
      <c r="N728" s="117" t="str">
        <f t="shared" si="184"/>
        <v/>
      </c>
      <c r="O728" s="117" t="str">
        <f t="shared" si="185"/>
        <v/>
      </c>
      <c r="P728" s="117" t="str">
        <f t="shared" si="186"/>
        <v/>
      </c>
      <c r="Q728" s="117" t="str">
        <f t="shared" si="187"/>
        <v/>
      </c>
    </row>
    <row r="729" spans="1:17" ht="14.4" x14ac:dyDescent="0.3">
      <c r="A729" s="116" t="str">
        <f t="shared" si="188"/>
        <v/>
      </c>
      <c r="B729" s="117" t="str">
        <f t="shared" si="189"/>
        <v/>
      </c>
      <c r="C729" s="117" t="str">
        <f t="shared" si="176"/>
        <v/>
      </c>
      <c r="D729" s="117" t="str">
        <f t="shared" si="177"/>
        <v/>
      </c>
      <c r="E729" s="117" t="str">
        <f t="shared" si="178"/>
        <v/>
      </c>
      <c r="F729" s="117" t="str">
        <f t="shared" si="179"/>
        <v/>
      </c>
      <c r="H729" s="117" t="str">
        <f t="shared" si="190"/>
        <v/>
      </c>
      <c r="I729" s="117" t="str">
        <f t="shared" si="180"/>
        <v/>
      </c>
      <c r="J729" s="117" t="str">
        <f t="shared" si="181"/>
        <v/>
      </c>
      <c r="K729" s="117" t="str">
        <f t="shared" si="182"/>
        <v/>
      </c>
      <c r="L729" s="117" t="str">
        <f t="shared" si="183"/>
        <v/>
      </c>
      <c r="M729" s="117" t="str">
        <f t="shared" si="191"/>
        <v/>
      </c>
      <c r="N729" s="117" t="str">
        <f t="shared" si="184"/>
        <v/>
      </c>
      <c r="O729" s="117" t="str">
        <f t="shared" si="185"/>
        <v/>
      </c>
      <c r="P729" s="117" t="str">
        <f t="shared" si="186"/>
        <v/>
      </c>
      <c r="Q729" s="117" t="str">
        <f t="shared" si="187"/>
        <v/>
      </c>
    </row>
    <row r="730" spans="1:17" ht="14.4" x14ac:dyDescent="0.3">
      <c r="A730" s="116" t="str">
        <f t="shared" si="188"/>
        <v/>
      </c>
      <c r="B730" s="117" t="str">
        <f t="shared" si="189"/>
        <v/>
      </c>
      <c r="C730" s="117" t="str">
        <f t="shared" si="176"/>
        <v/>
      </c>
      <c r="D730" s="117" t="str">
        <f t="shared" si="177"/>
        <v/>
      </c>
      <c r="E730" s="117" t="str">
        <f t="shared" si="178"/>
        <v/>
      </c>
      <c r="F730" s="117" t="str">
        <f t="shared" si="179"/>
        <v/>
      </c>
      <c r="H730" s="117" t="str">
        <f t="shared" si="190"/>
        <v/>
      </c>
      <c r="I730" s="117" t="str">
        <f t="shared" si="180"/>
        <v/>
      </c>
      <c r="J730" s="117" t="str">
        <f t="shared" si="181"/>
        <v/>
      </c>
      <c r="K730" s="117" t="str">
        <f t="shared" si="182"/>
        <v/>
      </c>
      <c r="L730" s="117" t="str">
        <f t="shared" si="183"/>
        <v/>
      </c>
      <c r="M730" s="117" t="str">
        <f t="shared" si="191"/>
        <v/>
      </c>
      <c r="N730" s="117" t="str">
        <f t="shared" si="184"/>
        <v/>
      </c>
      <c r="O730" s="117" t="str">
        <f t="shared" si="185"/>
        <v/>
      </c>
      <c r="P730" s="117" t="str">
        <f t="shared" si="186"/>
        <v/>
      </c>
      <c r="Q730" s="117" t="str">
        <f t="shared" si="187"/>
        <v/>
      </c>
    </row>
    <row r="731" spans="1:17" ht="14.4" x14ac:dyDescent="0.3">
      <c r="A731" s="116" t="str">
        <f t="shared" si="188"/>
        <v/>
      </c>
      <c r="B731" s="117" t="str">
        <f t="shared" si="189"/>
        <v/>
      </c>
      <c r="C731" s="117" t="str">
        <f t="shared" si="176"/>
        <v/>
      </c>
      <c r="D731" s="117" t="str">
        <f t="shared" si="177"/>
        <v/>
      </c>
      <c r="E731" s="117" t="str">
        <f t="shared" si="178"/>
        <v/>
      </c>
      <c r="F731" s="117" t="str">
        <f t="shared" si="179"/>
        <v/>
      </c>
      <c r="H731" s="117" t="str">
        <f t="shared" si="190"/>
        <v/>
      </c>
      <c r="I731" s="117" t="str">
        <f t="shared" si="180"/>
        <v/>
      </c>
      <c r="J731" s="117" t="str">
        <f t="shared" si="181"/>
        <v/>
      </c>
      <c r="K731" s="117" t="str">
        <f t="shared" si="182"/>
        <v/>
      </c>
      <c r="L731" s="117" t="str">
        <f t="shared" si="183"/>
        <v/>
      </c>
      <c r="M731" s="117" t="str">
        <f t="shared" si="191"/>
        <v/>
      </c>
      <c r="N731" s="117" t="str">
        <f t="shared" si="184"/>
        <v/>
      </c>
      <c r="O731" s="117" t="str">
        <f t="shared" si="185"/>
        <v/>
      </c>
      <c r="P731" s="117" t="str">
        <f t="shared" si="186"/>
        <v/>
      </c>
      <c r="Q731" s="117" t="str">
        <f t="shared" si="187"/>
        <v/>
      </c>
    </row>
    <row r="732" spans="1:17" ht="14.4" x14ac:dyDescent="0.3">
      <c r="A732" s="116" t="str">
        <f t="shared" si="188"/>
        <v/>
      </c>
      <c r="B732" s="117" t="str">
        <f t="shared" si="189"/>
        <v/>
      </c>
      <c r="C732" s="117" t="str">
        <f t="shared" si="176"/>
        <v/>
      </c>
      <c r="D732" s="117" t="str">
        <f t="shared" si="177"/>
        <v/>
      </c>
      <c r="E732" s="117" t="str">
        <f t="shared" si="178"/>
        <v/>
      </c>
      <c r="F732" s="117" t="str">
        <f t="shared" si="179"/>
        <v/>
      </c>
      <c r="H732" s="117" t="str">
        <f t="shared" si="190"/>
        <v/>
      </c>
      <c r="I732" s="117" t="str">
        <f t="shared" si="180"/>
        <v/>
      </c>
      <c r="J732" s="117" t="str">
        <f t="shared" si="181"/>
        <v/>
      </c>
      <c r="K732" s="117" t="str">
        <f t="shared" si="182"/>
        <v/>
      </c>
      <c r="L732" s="117" t="str">
        <f t="shared" si="183"/>
        <v/>
      </c>
      <c r="M732" s="117" t="str">
        <f t="shared" si="191"/>
        <v/>
      </c>
      <c r="N732" s="117" t="str">
        <f t="shared" si="184"/>
        <v/>
      </c>
      <c r="O732" s="117" t="str">
        <f t="shared" si="185"/>
        <v/>
      </c>
      <c r="P732" s="117" t="str">
        <f t="shared" si="186"/>
        <v/>
      </c>
      <c r="Q732" s="117" t="str">
        <f t="shared" si="187"/>
        <v/>
      </c>
    </row>
    <row r="733" spans="1:17" ht="14.4" x14ac:dyDescent="0.3">
      <c r="A733" s="116" t="str">
        <f t="shared" si="188"/>
        <v/>
      </c>
      <c r="B733" s="117" t="str">
        <f t="shared" si="189"/>
        <v/>
      </c>
      <c r="C733" s="117" t="str">
        <f t="shared" si="176"/>
        <v/>
      </c>
      <c r="D733" s="117" t="str">
        <f t="shared" si="177"/>
        <v/>
      </c>
      <c r="E733" s="117" t="str">
        <f t="shared" si="178"/>
        <v/>
      </c>
      <c r="F733" s="117" t="str">
        <f t="shared" si="179"/>
        <v/>
      </c>
      <c r="H733" s="117" t="str">
        <f t="shared" si="190"/>
        <v/>
      </c>
      <c r="I733" s="117" t="str">
        <f t="shared" si="180"/>
        <v/>
      </c>
      <c r="J733" s="117" t="str">
        <f t="shared" si="181"/>
        <v/>
      </c>
      <c r="K733" s="117" t="str">
        <f t="shared" si="182"/>
        <v/>
      </c>
      <c r="L733" s="117" t="str">
        <f t="shared" si="183"/>
        <v/>
      </c>
      <c r="M733" s="117" t="str">
        <f t="shared" si="191"/>
        <v/>
      </c>
      <c r="N733" s="117" t="str">
        <f t="shared" si="184"/>
        <v/>
      </c>
      <c r="O733" s="117" t="str">
        <f t="shared" si="185"/>
        <v/>
      </c>
      <c r="P733" s="117" t="str">
        <f t="shared" si="186"/>
        <v/>
      </c>
      <c r="Q733" s="117" t="str">
        <f t="shared" si="187"/>
        <v/>
      </c>
    </row>
    <row r="734" spans="1:17" ht="14.4" x14ac:dyDescent="0.3">
      <c r="A734" s="116" t="str">
        <f t="shared" si="188"/>
        <v/>
      </c>
      <c r="B734" s="117" t="str">
        <f t="shared" si="189"/>
        <v/>
      </c>
      <c r="C734" s="117" t="str">
        <f t="shared" si="176"/>
        <v/>
      </c>
      <c r="D734" s="117" t="str">
        <f t="shared" si="177"/>
        <v/>
      </c>
      <c r="E734" s="117" t="str">
        <f t="shared" si="178"/>
        <v/>
      </c>
      <c r="F734" s="117" t="str">
        <f t="shared" si="179"/>
        <v/>
      </c>
      <c r="H734" s="117" t="str">
        <f t="shared" si="190"/>
        <v/>
      </c>
      <c r="I734" s="117" t="str">
        <f t="shared" si="180"/>
        <v/>
      </c>
      <c r="J734" s="117" t="str">
        <f t="shared" si="181"/>
        <v/>
      </c>
      <c r="K734" s="117" t="str">
        <f t="shared" si="182"/>
        <v/>
      </c>
      <c r="L734" s="117" t="str">
        <f t="shared" si="183"/>
        <v/>
      </c>
      <c r="M734" s="117" t="str">
        <f t="shared" si="191"/>
        <v/>
      </c>
      <c r="N734" s="117" t="str">
        <f t="shared" si="184"/>
        <v/>
      </c>
      <c r="O734" s="117" t="str">
        <f t="shared" si="185"/>
        <v/>
      </c>
      <c r="P734" s="117" t="str">
        <f t="shared" si="186"/>
        <v/>
      </c>
      <c r="Q734" s="117" t="str">
        <f t="shared" si="187"/>
        <v/>
      </c>
    </row>
    <row r="735" spans="1:17" ht="14.4" x14ac:dyDescent="0.3">
      <c r="A735" s="116" t="str">
        <f t="shared" si="188"/>
        <v/>
      </c>
      <c r="B735" s="117" t="str">
        <f t="shared" si="189"/>
        <v/>
      </c>
      <c r="C735" s="117" t="str">
        <f t="shared" si="176"/>
        <v/>
      </c>
      <c r="D735" s="117" t="str">
        <f t="shared" si="177"/>
        <v/>
      </c>
      <c r="E735" s="117" t="str">
        <f t="shared" si="178"/>
        <v/>
      </c>
      <c r="F735" s="117" t="str">
        <f t="shared" si="179"/>
        <v/>
      </c>
      <c r="H735" s="117" t="str">
        <f t="shared" si="190"/>
        <v/>
      </c>
      <c r="I735" s="117" t="str">
        <f t="shared" si="180"/>
        <v/>
      </c>
      <c r="J735" s="117" t="str">
        <f t="shared" si="181"/>
        <v/>
      </c>
      <c r="K735" s="117" t="str">
        <f t="shared" si="182"/>
        <v/>
      </c>
      <c r="L735" s="117" t="str">
        <f t="shared" si="183"/>
        <v/>
      </c>
      <c r="M735" s="117" t="str">
        <f t="shared" si="191"/>
        <v/>
      </c>
      <c r="N735" s="117" t="str">
        <f t="shared" si="184"/>
        <v/>
      </c>
      <c r="O735" s="117" t="str">
        <f t="shared" si="185"/>
        <v/>
      </c>
      <c r="P735" s="117" t="str">
        <f t="shared" si="186"/>
        <v/>
      </c>
      <c r="Q735" s="117" t="str">
        <f t="shared" si="187"/>
        <v/>
      </c>
    </row>
    <row r="736" spans="1:17" ht="14.4" x14ac:dyDescent="0.3">
      <c r="A736" s="116" t="str">
        <f t="shared" si="188"/>
        <v/>
      </c>
      <c r="B736" s="117" t="str">
        <f t="shared" si="189"/>
        <v/>
      </c>
      <c r="C736" s="117" t="str">
        <f t="shared" si="176"/>
        <v/>
      </c>
      <c r="D736" s="117" t="str">
        <f t="shared" si="177"/>
        <v/>
      </c>
      <c r="E736" s="117" t="str">
        <f t="shared" si="178"/>
        <v/>
      </c>
      <c r="F736" s="117" t="str">
        <f t="shared" si="179"/>
        <v/>
      </c>
      <c r="H736" s="117" t="str">
        <f t="shared" si="190"/>
        <v/>
      </c>
      <c r="I736" s="117" t="str">
        <f t="shared" si="180"/>
        <v/>
      </c>
      <c r="J736" s="117" t="str">
        <f t="shared" si="181"/>
        <v/>
      </c>
      <c r="K736" s="117" t="str">
        <f t="shared" si="182"/>
        <v/>
      </c>
      <c r="L736" s="117" t="str">
        <f t="shared" si="183"/>
        <v/>
      </c>
      <c r="M736" s="117" t="str">
        <f t="shared" si="191"/>
        <v/>
      </c>
      <c r="N736" s="117" t="str">
        <f t="shared" si="184"/>
        <v/>
      </c>
      <c r="O736" s="117" t="str">
        <f t="shared" si="185"/>
        <v/>
      </c>
      <c r="P736" s="117" t="str">
        <f t="shared" si="186"/>
        <v/>
      </c>
      <c r="Q736" s="117" t="str">
        <f t="shared" si="187"/>
        <v/>
      </c>
    </row>
    <row r="737" spans="1:17" ht="14.4" x14ac:dyDescent="0.3">
      <c r="A737" s="116" t="str">
        <f t="shared" si="188"/>
        <v/>
      </c>
      <c r="B737" s="117" t="str">
        <f t="shared" si="189"/>
        <v/>
      </c>
      <c r="C737" s="117" t="str">
        <f t="shared" si="176"/>
        <v/>
      </c>
      <c r="D737" s="117" t="str">
        <f t="shared" si="177"/>
        <v/>
      </c>
      <c r="E737" s="117" t="str">
        <f t="shared" si="178"/>
        <v/>
      </c>
      <c r="F737" s="117" t="str">
        <f t="shared" si="179"/>
        <v/>
      </c>
      <c r="H737" s="117" t="str">
        <f t="shared" si="190"/>
        <v/>
      </c>
      <c r="I737" s="117" t="str">
        <f t="shared" si="180"/>
        <v/>
      </c>
      <c r="J737" s="117" t="str">
        <f t="shared" si="181"/>
        <v/>
      </c>
      <c r="K737" s="117" t="str">
        <f t="shared" si="182"/>
        <v/>
      </c>
      <c r="L737" s="117" t="str">
        <f t="shared" si="183"/>
        <v/>
      </c>
      <c r="M737" s="117" t="str">
        <f t="shared" si="191"/>
        <v/>
      </c>
      <c r="N737" s="117" t="str">
        <f t="shared" si="184"/>
        <v/>
      </c>
      <c r="O737" s="117" t="str">
        <f t="shared" si="185"/>
        <v/>
      </c>
      <c r="P737" s="117" t="str">
        <f t="shared" si="186"/>
        <v/>
      </c>
      <c r="Q737" s="117" t="str">
        <f t="shared" si="187"/>
        <v/>
      </c>
    </row>
  </sheetData>
  <sheetProtection sheet="1" objects="1" scenarios="1" selectLockedCells="1"/>
  <mergeCells count="5">
    <mergeCell ref="E11:G11"/>
    <mergeCell ref="A2:N2"/>
    <mergeCell ref="A4:B4"/>
    <mergeCell ref="D4:G4"/>
    <mergeCell ref="A1:N1"/>
  </mergeCells>
  <conditionalFormatting sqref="F18:F737">
    <cfRule type="dataBar" priority="2">
      <dataBar>
        <cfvo type="min"/>
        <cfvo type="max"/>
        <color rgb="FF1E3A5F"/>
      </dataBar>
      <extLst>
        <ext xmlns:x14="http://schemas.microsoft.com/office/spreadsheetml/2009/9/main" uri="{B025F937-C7B1-47D3-B67F-A62EFF666E3E}">
          <x14:id>{B7284860-454D-4D30-AD6E-D4E6D2BEA0CC}</x14:id>
        </ext>
      </extLst>
    </cfRule>
  </conditionalFormatting>
  <conditionalFormatting sqref="L18:L737">
    <cfRule type="dataBar" priority="3">
      <dataBar>
        <cfvo type="min"/>
        <cfvo type="max"/>
        <color rgb="FF0F766E"/>
      </dataBar>
      <extLst>
        <ext xmlns:x14="http://schemas.microsoft.com/office/spreadsheetml/2009/9/main" uri="{B025F937-C7B1-47D3-B67F-A62EFF666E3E}">
          <x14:id>{482AAD16-9F2F-4B89-975D-80D036AB3C4D}</x14:id>
        </ext>
      </extLst>
    </cfRule>
  </conditionalFormatting>
  <pageMargins left="0.7" right="0.7" top="0.75" bottom="0.75" header="0.511811023622047" footer="0.511811023622047"/>
  <pageSetup paperSize="9" orientation="portrait" horizontalDpi="300" verticalDpi="300"/>
  <ignoredErrors>
    <ignoredError sqref="G7" formula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7284860-454D-4D30-AD6E-D4E6D2BEA0CC}">
            <x14:dataBar axisPosition="none">
              <x14:cfvo type="min"/>
              <x14:cfvo type="max"/>
              <x14:negativeFillColor rgb="FF1E3A5F"/>
            </x14:dataBar>
          </x14:cfRule>
          <xm:sqref>F18:F737</xm:sqref>
        </x14:conditionalFormatting>
        <x14:conditionalFormatting xmlns:xm="http://schemas.microsoft.com/office/excel/2006/main">
          <x14:cfRule type="dataBar" id="{482AAD16-9F2F-4B89-975D-80D036AB3C4D}">
            <x14:dataBar axisPosition="none">
              <x14:cfvo type="min"/>
              <x14:cfvo type="max"/>
              <x14:negativeFillColor rgb="FF0F766E"/>
            </x14:dataBar>
          </x14:cfRule>
          <xm:sqref>L18:L737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Start Here</vt:lpstr>
      <vt:lpstr>Dashboard</vt:lpstr>
      <vt:lpstr>Debt List</vt:lpstr>
      <vt:lpstr>Single Card Payoff</vt:lpstr>
      <vt:lpstr>Minimum vs Fixed</vt:lpstr>
      <vt:lpstr>Extra Payment</vt:lpstr>
      <vt:lpstr>Balance Transfer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DebtOptimizerHub</dc:creator>
  <cp:lastModifiedBy>Michael Brady</cp:lastModifiedBy>
  <dcterms:modified xsi:type="dcterms:W3CDTF">2026-06-30T21:11:19Z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2026-05-14T19:30:47Z</dcterms:created>
  <dc:creator>openpyxl</dc:creator>
  <dc:description/>
  <dc:language>en-US</dc:language>
  <cp:lastModifiedBy/>
  <dcterms:modified xsi:type="dcterms:W3CDTF">2026-05-14T19:31:51Z</dcterms:modified>
  <cp:revision>0</cp:revision>
  <dc:subject/>
  <dc:title/>
</cp:coreProperties>
</file>